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ido\Desktop\איכות מים\מעבדה\לקוחות\חברה כלכלית מנשה\דיווחים לרשות המים\2023\"/>
    </mc:Choice>
  </mc:AlternateContent>
  <xr:revisionPtr revIDLastSave="0" documentId="13_ncr:1_{D6F50DE1-AA92-4329-B726-0645F82FE084}" xr6:coauthVersionLast="47" xr6:coauthVersionMax="47" xr10:uidLastSave="{00000000-0000-0000-0000-000000000000}"/>
  <bookViews>
    <workbookView xWindow="-90" yWindow="-90" windowWidth="19380" windowHeight="10260" xr2:uid="{00000000-000D-0000-FFFF-FFFF00000000}"/>
  </bookViews>
  <sheets>
    <sheet name="דיווח מדדי שדה ומעבדה למאגר" sheetId="3" r:id="rId1"/>
    <sheet name="טבלת עזר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3" l="1"/>
  <c r="K14" i="4"/>
  <c r="D30" i="3" s="1"/>
  <c r="K8" i="4" l="1"/>
  <c r="D21" i="3" s="1"/>
  <c r="K9" i="4"/>
  <c r="D19" i="3" s="1"/>
  <c r="K10" i="4"/>
  <c r="D20" i="3" s="1"/>
  <c r="D25" i="3" l="1"/>
  <c r="D110" i="3"/>
  <c r="D108" i="3"/>
  <c r="D107" i="3"/>
  <c r="D106" i="3"/>
  <c r="D105" i="3"/>
  <c r="D104" i="3"/>
  <c r="D103" i="3"/>
  <c r="D27" i="3"/>
  <c r="D26" i="3"/>
  <c r="D23" i="3"/>
  <c r="D22" i="3"/>
  <c r="D18" i="3"/>
  <c r="D16" i="3"/>
  <c r="D32" i="3" l="1"/>
</calcChain>
</file>

<file path=xl/sharedStrings.xml><?xml version="1.0" encoding="utf-8"?>
<sst xmlns="http://schemas.openxmlformats.org/spreadsheetml/2006/main" count="658" uniqueCount="435">
  <si>
    <t>אמינולאב</t>
  </si>
  <si>
    <t>-</t>
  </si>
  <si>
    <t>קוד פרמטר</t>
  </si>
  <si>
    <t>תיאור פרמטר</t>
  </si>
  <si>
    <t>יחידות מדידה</t>
  </si>
  <si>
    <t>בקטוכם</t>
  </si>
  <si>
    <t>ידע מים וסביבה</t>
  </si>
  <si>
    <t>Exova Jons</t>
  </si>
  <si>
    <t>אחר</t>
  </si>
  <si>
    <t>שם</t>
  </si>
  <si>
    <t>קוד</t>
  </si>
  <si>
    <t>מעבדה - רשימה 1</t>
  </si>
  <si>
    <t>מעבדת רשות המים</t>
  </si>
  <si>
    <t>קוד מעבדה</t>
  </si>
  <si>
    <t>חברת דיגום</t>
  </si>
  <si>
    <t>הסברים</t>
  </si>
  <si>
    <r>
      <t xml:space="preserve">תאריך דיגום </t>
    </r>
    <r>
      <rPr>
        <sz val="9"/>
        <color rgb="FFFF0000"/>
        <rFont val="Arial"/>
        <family val="2"/>
        <scheme val="minor"/>
      </rPr>
      <t>(dd/mm/yyyy)</t>
    </r>
  </si>
  <si>
    <r>
      <t xml:space="preserve">מעבדה         </t>
    </r>
    <r>
      <rPr>
        <sz val="9"/>
        <color rgb="FFFF0000"/>
        <rFont val="Arial"/>
        <family val="2"/>
        <scheme val="minor"/>
      </rPr>
      <t>(לבחירה מרשימה - 1)</t>
    </r>
  </si>
  <si>
    <r>
      <t xml:space="preserve">חברת דיגום </t>
    </r>
    <r>
      <rPr>
        <sz val="9"/>
        <color rgb="FFFF0000"/>
        <rFont val="Arial"/>
        <family val="2"/>
        <scheme val="minor"/>
      </rPr>
      <t>(לבחירה מרשימה - 2)</t>
    </r>
  </si>
  <si>
    <t>20</t>
  </si>
  <si>
    <t>TEMPERATURE CENTIGRADE</t>
  </si>
  <si>
    <t>celsius</t>
  </si>
  <si>
    <t>21</t>
  </si>
  <si>
    <t>TURBIDITY NTU</t>
  </si>
  <si>
    <t>NTU</t>
  </si>
  <si>
    <t>22</t>
  </si>
  <si>
    <t>DISSOLVED OXYGEN AS O2</t>
  </si>
  <si>
    <t>mg/L</t>
  </si>
  <si>
    <t>25</t>
  </si>
  <si>
    <t>PH MEASURED  IN FIELD</t>
  </si>
  <si>
    <t>unit</t>
  </si>
  <si>
    <t>26</t>
  </si>
  <si>
    <t>REDOX</t>
  </si>
  <si>
    <t>mV</t>
  </si>
  <si>
    <t>212</t>
  </si>
  <si>
    <t>FIELD ELECTRICAL CONDUCTIVITY</t>
  </si>
  <si>
    <t>mS/cm</t>
  </si>
  <si>
    <t>1</t>
  </si>
  <si>
    <t>CALCIUM AS CA</t>
  </si>
  <si>
    <t>2</t>
  </si>
  <si>
    <t>MAGNESIUM AS MG</t>
  </si>
  <si>
    <t>3</t>
  </si>
  <si>
    <t>SODIUM AS NA</t>
  </si>
  <si>
    <t>4</t>
  </si>
  <si>
    <t>POTASSIUM AS K</t>
  </si>
  <si>
    <t>5</t>
  </si>
  <si>
    <t>CHLORIDE AS CL</t>
  </si>
  <si>
    <t>6</t>
  </si>
  <si>
    <t>SULFATE AS SO4</t>
  </si>
  <si>
    <t>7</t>
  </si>
  <si>
    <t>BICARBONATE AS HCO3</t>
  </si>
  <si>
    <t>8</t>
  </si>
  <si>
    <t>NITRATE AS NO3</t>
  </si>
  <si>
    <t>9</t>
  </si>
  <si>
    <t>BORON AS B</t>
  </si>
  <si>
    <t>10</t>
  </si>
  <si>
    <t>FLUORIDE AS F</t>
  </si>
  <si>
    <t>11</t>
  </si>
  <si>
    <t>BROMIDE AS BR</t>
  </si>
  <si>
    <t>TOTAL ORGANIC CARBON (TOC)</t>
  </si>
  <si>
    <t>387</t>
  </si>
  <si>
    <t>TOTAL NITROGEN AS N</t>
  </si>
  <si>
    <t>ALUMINUM (Al)</t>
  </si>
  <si>
    <t>µg/L</t>
  </si>
  <si>
    <t>47</t>
  </si>
  <si>
    <t>SILVER (Ag)</t>
  </si>
  <si>
    <t>71</t>
  </si>
  <si>
    <t>ARSENIC AS AS</t>
  </si>
  <si>
    <t>80</t>
  </si>
  <si>
    <t>BARIUM AS BA</t>
  </si>
  <si>
    <t>83</t>
  </si>
  <si>
    <t>BERYLIUM (Be)</t>
  </si>
  <si>
    <t>99</t>
  </si>
  <si>
    <t>ANTIMONY (Sb)</t>
  </si>
  <si>
    <t>105</t>
  </si>
  <si>
    <t>CADMIUM AS CD</t>
  </si>
  <si>
    <t>140</t>
  </si>
  <si>
    <t>CYANIDE AS CN</t>
  </si>
  <si>
    <t>141</t>
  </si>
  <si>
    <t>COBALT AS CO</t>
  </si>
  <si>
    <t>158</t>
  </si>
  <si>
    <t>CHROMIUM AS CR</t>
  </si>
  <si>
    <t>167</t>
  </si>
  <si>
    <t>COPPER AS CU</t>
  </si>
  <si>
    <t>FERROUS IRON DISSOLVED AS FE</t>
  </si>
  <si>
    <t>288</t>
  </si>
  <si>
    <t>MERCURY AS HG</t>
  </si>
  <si>
    <t>MANGANESE TOTAL AS MN</t>
  </si>
  <si>
    <t>380</t>
  </si>
  <si>
    <t>NICKEL AS NI</t>
  </si>
  <si>
    <t>408</t>
  </si>
  <si>
    <t>LEAD AS PB</t>
  </si>
  <si>
    <t>470</t>
  </si>
  <si>
    <t>SELENIUM AS SE</t>
  </si>
  <si>
    <t>ZINC AS ZN</t>
  </si>
  <si>
    <t xml:space="preserve"> MTBE</t>
  </si>
  <si>
    <t>BENZENE</t>
  </si>
  <si>
    <t>ETHYL BENZENE</t>
  </si>
  <si>
    <t>TOLUENE</t>
  </si>
  <si>
    <t>XYLENE</t>
  </si>
  <si>
    <t>VINYL CHLORIDE (VC)</t>
  </si>
  <si>
    <t>DICHLOROETHYLENE 1,1 (1,1 DCE)</t>
  </si>
  <si>
    <t>CHLOROFORM</t>
  </si>
  <si>
    <t>TRICHLORO ETHANE 1,1,1 (1,1,1 TCA)</t>
  </si>
  <si>
    <t>CARBON TETRACHLORIDE</t>
  </si>
  <si>
    <t>DICHLOROETHANE1,2</t>
  </si>
  <si>
    <t>TRICHLOROETHYLENE (TCE)</t>
  </si>
  <si>
    <t>TETRACHLOROETHYLENE (PCE)</t>
  </si>
  <si>
    <t>MONOCHLOROBENZENE</t>
  </si>
  <si>
    <t>STYRENE</t>
  </si>
  <si>
    <t>1,2,4 TRIMETHYLBENZENE</t>
  </si>
  <si>
    <t>NAPTHALENE</t>
  </si>
  <si>
    <t>DICHLOROBROMOMETHANE</t>
  </si>
  <si>
    <t>FORMALDEHYDE</t>
  </si>
  <si>
    <t>1,4 DIOXANE</t>
  </si>
  <si>
    <t>LINDANE</t>
  </si>
  <si>
    <t>SIMAZINE</t>
  </si>
  <si>
    <t>ATRAZINE</t>
  </si>
  <si>
    <t>ALACHLOR</t>
  </si>
  <si>
    <t>HEPTACHLOR</t>
  </si>
  <si>
    <t>HEPTACHLOR EPOXIDE</t>
  </si>
  <si>
    <t>ENDRIN</t>
  </si>
  <si>
    <t>Dieldrin</t>
  </si>
  <si>
    <t>Aldrin</t>
  </si>
  <si>
    <t>CHLORDANE</t>
  </si>
  <si>
    <t>TRANCE NONACHLOR</t>
  </si>
  <si>
    <t>Endosulfan-I</t>
  </si>
  <si>
    <t>Endosulfan-II</t>
  </si>
  <si>
    <t>4,4-DDD</t>
  </si>
  <si>
    <t>4,4-DDE</t>
  </si>
  <si>
    <t>DDT</t>
  </si>
  <si>
    <t>METHOXYCHLOR</t>
  </si>
  <si>
    <t>DIAZINON</t>
  </si>
  <si>
    <t>METOLACHLOR</t>
  </si>
  <si>
    <t>Chlorpyrifos</t>
  </si>
  <si>
    <t>TRIFLORILEN</t>
  </si>
  <si>
    <t>BENZOPYRENE</t>
  </si>
  <si>
    <t>2030</t>
  </si>
  <si>
    <t>DINOSEB</t>
  </si>
  <si>
    <t>Aldicarb</t>
  </si>
  <si>
    <t>HMX</t>
  </si>
  <si>
    <t>RDX</t>
  </si>
  <si>
    <t>246TNT</t>
  </si>
  <si>
    <t>4AMDNT</t>
  </si>
  <si>
    <t>2AMDNT</t>
  </si>
  <si>
    <t>2,4 - DINITROTOLUENE</t>
  </si>
  <si>
    <t>2,6- DINITROTOLUENE</t>
  </si>
  <si>
    <t>PETN</t>
  </si>
  <si>
    <t>NitroGuanidine</t>
  </si>
  <si>
    <t>2067</t>
  </si>
  <si>
    <t>TNB</t>
  </si>
  <si>
    <t>CARBOMAZEPIN</t>
  </si>
  <si>
    <t>TOTAL PETROLEUM HYDROCARBONS (TPH)</t>
  </si>
  <si>
    <t xml:space="preserve"> POLYAROMATIC HYDROCARBONS (PAH)</t>
  </si>
  <si>
    <t>שם במערכת</t>
  </si>
  <si>
    <t>מספר CAS</t>
  </si>
  <si>
    <t>7429-90-5</t>
  </si>
  <si>
    <t> 7440-22-4</t>
  </si>
  <si>
    <t>7440-38-2</t>
  </si>
  <si>
    <t>7440-39-3</t>
  </si>
  <si>
    <t>7439-97-6</t>
  </si>
  <si>
    <t>7439-89-6</t>
  </si>
  <si>
    <t>7440-50-8</t>
  </si>
  <si>
    <t>7440-47-3</t>
  </si>
  <si>
    <t>7440-48-4</t>
  </si>
  <si>
    <t>7440-43-9</t>
  </si>
  <si>
    <t>7440-36-0</t>
  </si>
  <si>
    <t>7439-96-5</t>
  </si>
  <si>
    <t>7440-02-0</t>
  </si>
  <si>
    <t>7439-92-1</t>
  </si>
  <si>
    <t>7782-49-2</t>
  </si>
  <si>
    <t>7440-66-6</t>
  </si>
  <si>
    <t>Propane, 2-methoxy-2-methyl-, Ether, tert-butyl methyl; tert-Butyl methyl ether; Methyl tert-butyl ether; 2-Methoxy-2-methylpropane; 2-Methyl-2-methoxypropane; tert-C4H9OCH3; Methyl t-butyl ether; MTBE; Methyl 1,1-dimethylethyl ether; UN 2398; Driveron; 1,1-Dimethylethyl methyl ether; t-Butyl methyl ether; methyl tert-butyl ether (MTBE)</t>
  </si>
  <si>
    <t>1634-04-4</t>
  </si>
  <si>
    <t>71-43-2</t>
  </si>
  <si>
    <t xml:space="preserve"> [6]Annulene; Benzol; Benzole; Coal naphtha; Cyclohexatriene; Phenyl hydride; Pyrobenzol; Pyrobenzole; Benzolene; Bicarburet of hydrogen; Carbon oil; Mineral naphtha; Motor benzol; Benzeen; Benzen; Benzin; Benzine; Benzolo; Fenzen; NCI-C55276; Phene; Rcra waste number U019; UN 1114; NSC 67315; 1,3,5-Cyclohexatriene</t>
  </si>
  <si>
    <t>100-41-4</t>
  </si>
  <si>
    <t xml:space="preserve"> Benzene, ethyl-; Ethylbenzol; EB; Phenylethane; Aethylbenzol; Ethylbenzeen; Etilbenzene; Etylobenzen; NCI-C56393; UN 1175; α-Methyltoluene; NSC 406903</t>
  </si>
  <si>
    <t>108-88-3</t>
  </si>
  <si>
    <t xml:space="preserve"> Benzene, methyl; Methacide; Methylbenzene; Methylbenzol; Phenylmethane; Antisal 1a; Toluol; Methane, phenyl-; NCI-C07272; Tolueen; Toluen; Toluolo; Rcra waste number U220; Tolu-sol; UN 1294; Dracyl; Monomethyl benzene; CP 25; NSC 406333; methylbenzene (toluene)</t>
  </si>
  <si>
    <t>1330-20-7</t>
  </si>
  <si>
    <t>Methane, dichlorodifluoro-; Algofrene Type 2; Arcton 12; Arcton 6; Chlorofluoromethane (CCl2F2); Difluorodichloromethane; Electro-CF 12; F 12; Freon 12; Frigen 12; FC 12; Genetron 12; Isceon 122; Isotron 12; Ledon 12; R 12; R 12, Refrigerant; Refrigerant 12; CF2Cl2; Fluorocarbon 12; Propellant 12; Dwuchlorodwufluorometan; Eskimon 12; Freon F-12; Kaiser chemicals 12; Rcra waste number U075; Ucon 12; Ucon 12/halocarbon 12; UN 1028; CCl2F2; Halon 122; CFC-12; Halocarbon 12; Isotron 2; Propellent 12; Refrigerant R12; Chlorofluorocarbon 12; Dymel 12; FCC 12; FKW 12; Forane 12</t>
  </si>
  <si>
    <t>75-71-8</t>
  </si>
  <si>
    <t>74-87-3</t>
  </si>
  <si>
    <t>75-01-4</t>
  </si>
  <si>
    <t>Ethylene, chloro-; Chloroethene; Chloroethylene; Monochloroethylene; Vinyl chloride; Vinyl chloride monomer; Vinyl C monomer; C2H3Cl; Ethylene monochloride; Monochloroethene; Chlorethene; Chlorethylene; Chlorure de vinyle; Cloruro di vinile; Rcra waste number U043; Trovidur; UN 1086; VC; VCM; Vinylchlorid; Vinyle(chlorure de); Winylu chlorek</t>
  </si>
  <si>
    <t>Ethyl Chloride; Ethane, chloro-; Aethylis; Aethylis chloridum; Anodynon; Chelen; Chlorene; Chlorethyl; Chloridum; Chloryl; Chloryl anesthetic; Cloretilo; Dublofix; Ether chloratus; Ether hydrochloric; Ether muriatic; Hydrochloric ether; Kelene; Monochlorethane; Monochloroethane; Muriatic ether; Narcotile; C2H5Cl; Aethylchlorid; Chloorethaan; Chloroaethan; Chlorure D'ethyle; Cloroetano; Cloruro di etile; Etylu chlorek; NCI-C06224; UN 1037; Chloryle anesthetic</t>
  </si>
  <si>
    <t>75-00-3</t>
  </si>
  <si>
    <t>Trichloromonofluoromethane; Methane, trichlorofluoro-; Algofrene Type 1; Arcton 9; Chlorofluoromethane (CCl3F); Electro-CF 11; F 11B; Fluorochloroform; Fluorotrichloromethane; Freon MF; Freon 11; Frigen 11; Frigen 11A; FC 11; FC 11, Halocarbon; FKW 11; Genetron 11; Isceon 131; Isotron 11; Kaltron 11; Ledon 11; Monofluorotrichloromethane; Propellant 11; R 11; R 11, Halocarbon; Trichlorofluoromethane; CFCl3; Fluorocarbon 11; Triclorofluormethane; CCl3F; Khladon 11; F 11; Halon 11; Refrigerant 11; Daiflon S 1; Daiflon 11; Arcton 11; Frigen S 11; Refrigerant R11; Distillex DS6; Methane, fluorotrichloro-; Chladone 11; Dymel 11; F 11 (halocarbon); Fluon 11; Freon 11A; Trichloromethyl fluoride; Trichlorofluorocarbon; Genetron 11SBA; fluorotrichloromethane (Freon 11)</t>
  </si>
  <si>
    <t>75-69-4</t>
  </si>
  <si>
    <t>Ethylene, 1,1-dichloro-; Vinylidene chloride; 1,1-Dichloroethene; Ethene, 1,1-dichloro-; CH2=CCl2; Chlorure de vinylidene; 1,1-DCE; NCI-C54262; Rcra waste number U078; VDC; Vinylidene dichloride; Vinylidine chloride; 1,1-dichloroethylene (vinylidine chloride); 1,1-dichloroethylene (vinylidene chloride)</t>
  </si>
  <si>
    <t>75-35-4</t>
  </si>
  <si>
    <t>Methane, dichloro-; Aerothene MM; Dichloromethane; Freon 30; Methylene dichloride; Narkotil; Solaesthin; Solmethine; CH2Cl2; Methane dichloride; Methylene bichloride; Chlorure de methylene; Metylenu chlorek; NCI-C50102; R 30; Rcra waste number U080; UN 1593; Methoklone; Salesthin; F 30; F 30 (chlorocarbon); HCC 30; Khladon 30; Metaclen; NSC 406122; Soleana VDA</t>
  </si>
  <si>
    <t>75-09-2</t>
  </si>
  <si>
    <t>156-59-2</t>
  </si>
  <si>
    <t>156-60-5</t>
  </si>
  <si>
    <t>Ethene, 1,2-dichloro-, (E)-; (E)-1,2-Dichloroethylene; trans-Di-1,2-Chloroethylene; trans-1,2-Dichloroethene; trans-1,2-Dichloroethylene; (E)-CHCl=CHCl; 1,2-trans-Dichloroethene; (E)-1,2-Dichloroethene; 1,2-trans-Dichloroethylene; trans-Acetylene dichloride; trans-Dichloroethylene; Dichloroethylene, trans-; 1,trans-2-Dichloroethene; Rcra waste number U079; Ethene, 1,2-dichloro-, (1E)-; Ethylene, 1,2-dichloro-, trans-; HCC 1130t; NSC 60512; R 1130t</t>
  </si>
  <si>
    <t>75-34-3</t>
  </si>
  <si>
    <t>Ethylidene chloride; Ethylidene dichloride; Ethane, 1,1-dichloro-; CH3CHCl2; Dichloromethylmethane; Aethylidenchlorid; Chlorure d'ethylidene; Cloruro di etilidene; 1,1-Dichloorethaan; 1,1-Dichloraethan; 1,1-Dichlorethane; 1,1-Dicloroetano; NCI-C04535; Rcra waste number U076; UN 2362; Assymmetrical Dichloroethane</t>
  </si>
  <si>
    <t>Ethene, 1,2-dichloro-, (Z)-; (Z)-1,2-Dichloroethylene; cis-Di-1,2-Chloroethylene; cis-Dichloroethylene; cis-1,2-Dichloroethene; Ethylene, 1,2-dichloro-, (Z)-; 1,2-cis-Dichloroethylene; (Z)-CHCl=CHCl; (Z)-1,2-Dichloroethene; 1,2-cis-Dichloroethene; Acetylene dichloride, cis-; 1,cis-2-Dichloroethene; Ethylene, 1,2-dichloro-, cis-; Ethene, 1,2-dichloro-, (1Z)-; HCC 1130c; R 1130c</t>
  </si>
  <si>
    <t>Trichloromethane;Freon 20; Methane, trichloro-; R 20; Trichloroform; CHCl3; Formyl trichloride; Methane trichloride; Methenyl trichloride; Methyl trichloride; Chloroforme; Cloroformio; NCI-C02686; R 20 (refrigerant); Trichloormethaan; Trichlormethan; Triclorometano; Rcra waste number U044; UN 1888; NSC 77361; F 20</t>
  </si>
  <si>
    <t>67-66-3</t>
  </si>
  <si>
    <t>71-55-6</t>
  </si>
  <si>
    <t>α-Trichloroethane; Aerothene TT; Chlorotene; Chlorothane NU; Chlorothene; Chlorothene NU; Chlorothene VG; Chlorten; Inhibisol; Methylchloroform; Methyltrichloromethane; Trichloroethane; Ethane, 1,1,1-trichloro-; CH3CCl3; α-T; Chloroethene NU; Chloroform, methyl-; NCI-C04626; Solvent 111; Trichloro-1,1,1-ethane; 1,1,1-Trichloraethan; 1,1,1-Tricloroetano; CF 2; Chloroetene; Chloroethene; Chlorothene SM; Ethana NU; ICI-CF 2; Rcra waste number U226; Tafclean; 1,1,1-TCE; Trichloromethylmethane; Tri-ethane; UN 2831; 1,1,1-Trichlorethane; Distillex DS1; Ethana; Solvethane; Cleanite; F 140a; Genklene LB; HCC 140a; Three One A; Three One S</t>
  </si>
  <si>
    <t>56-23-5</t>
  </si>
  <si>
    <t>Methane, tetrachloro-; Benzinoform; Carbon chloride (CCl4); Carbona; Fasciolin; Flukoids; Freon 10; Necatorina; Perchloromethane; Tetrachlorocarbon; Tetrachloromethane; Tetrafinol; Tetraform; Tetrasol; Univerm; Vermoestricid; CCl4; Benzenoform; Carbon tet; Methane tetrachloride; Czterochlorek wegla; ENT 4,705; Halon 1040; Necatorine; R 10; Tetrachloorkoolstof; Tetrachloormetaan; Tetrachlorkohlenstoff, tetra; Tetrachlormethan; Tetrachlorure de carbone; Tetraclorometano; Tetracloruro di carbonio; Chlorid uhlicity; ENT 27164; Rcra waste number U211; UN 1846; Katharin; Seretin; Thawpit; NSC 97063; R 10 (Refrigerant)</t>
  </si>
  <si>
    <t>541-73-1</t>
  </si>
  <si>
    <t>Benzene, m-dichloro-; m-Dichlorobenzene; m-Dichlorobenzol; m-Phenylene dichloride; Benzene, 1,3-dichloro-; Metadichlorobenzene; Rcra waste number U071</t>
  </si>
  <si>
    <t>107-06-2</t>
  </si>
  <si>
    <t>Ethene, trichloro-; Ethylene, trichloro-; Algylen; Anamenth; Chlorilen; Chlorylen; Chorylen; Densinfluat; Ethinyl trichloride; Ethylene trichloride; Fluate; Gemalgene; Germalgene; Narcogen; Narkogen; Narkosoid; Threthylen; Threthylene; Trethylene; Tri; Tri-Clene; Trichloran; Trichloren; Trichloroethene; Trielene; Trilen; Trilene; Trimar; Westrosol; 1,1,2-Trichloroethene; C2HCl3; Acetylene trichloride; 1-Chloro-2,2-dichloroethylene; 1,1-Dichloro-2-chloroethylene; 1,1,2-Trichloroethylene; Benzinol; Blacosolv; Blancosolv; Cecolene; Chlorylea; Circosolv; Crawhaspol; Dow-tri; Dukeron; Fleck-flip; Flock FLIP; Lanadin; Lethurin; NCI-C04546; Nialk; Perm-A-chlor; Perm-A-clor; Petzinol; Philex; RCRA Waste number U228; TCE; Triad; Trial; Triasol; Trichlooretheen; Trichloorethyleen, tri; Trichloraethen; Trichloraethylen, tri; Trichlorethene; Trichlorethylene; Trichlorethylene, tri; 1,2,2-Trichloroethylene; Tricloretene; Tricloroetilene; Trielin; Trielina; Trieline; Triklone; Triline; Triol; Tri-plus; Tri-plus M; UN 1710; Vestrol; Vitran; Distillex DS2; Ethene, 1,1,2-trichloro-; R 1120; Triklone N</t>
  </si>
  <si>
    <t>79-01-6</t>
  </si>
  <si>
    <t>DICHLORODIFLUOROMETHANE</t>
  </si>
  <si>
    <t>CHLOROMETHANE</t>
  </si>
  <si>
    <t>CHLOROETHANE</t>
  </si>
  <si>
    <t>TRICHLOROFLUOROMETHANE</t>
  </si>
  <si>
    <t>METHYLENE CHLORIDE  (DCM)</t>
  </si>
  <si>
    <t>TRANS-1,2 DICHLOROETHYLENE (T1,2 DCE)</t>
  </si>
  <si>
    <t>1,1-DICHLOROETHANE (1,1 DCA)</t>
  </si>
  <si>
    <t>CIS 1,2 DICHLOROETHYLENE  (C1,2 DCE)</t>
  </si>
  <si>
    <t>1,3-DICHLOROBENZENE</t>
  </si>
  <si>
    <t>1,2-DICHLOROPROPANE</t>
  </si>
  <si>
    <t>DIBROMOMETHANE</t>
  </si>
  <si>
    <t>1,1,2-TRICHLOROETHANE (1,1,2 TCA)</t>
  </si>
  <si>
    <t xml:space="preserve">DIBROMOCHLOROMETHANE  </t>
  </si>
  <si>
    <t>ETHYLENE DIBROMIDE (EDB)</t>
  </si>
  <si>
    <t>BROMOBENZENE</t>
  </si>
  <si>
    <t>1,2,3-TRICHLOROPROPANE (TCP)</t>
  </si>
  <si>
    <t>1,3,5 TRIMETHYLBENZENE (MESITYLENE)</t>
  </si>
  <si>
    <t>1,4 DICHLOROBENZENE (1,4 DCB)</t>
  </si>
  <si>
    <t>1,2 DICHLOROBENZENE (ODCB)</t>
  </si>
  <si>
    <t>1,2-DIBROMO-3-CHLOROPROPANE (DBCP)</t>
  </si>
  <si>
    <t>1,2,4-TRICHLOROBENZENE</t>
  </si>
  <si>
    <t>1,2,3-TRICHLOROBENZENE</t>
  </si>
  <si>
    <t>1,1,1,2-TETRACHLOROETHANE</t>
  </si>
  <si>
    <t>1,1,2,2-TETRACHLOROETHANE</t>
  </si>
  <si>
    <t>1,1-DICHLOROPROPENE</t>
  </si>
  <si>
    <t>BROMOMETHANE</t>
  </si>
  <si>
    <t>DIBROMOCHLOROMETHANE</t>
  </si>
  <si>
    <t xml:space="preserve">ACETONE </t>
  </si>
  <si>
    <t>TRIBROMOMETHANE (BROMOFORM)</t>
  </si>
  <si>
    <t>TERTIARY BUTYL ALCOHOL</t>
  </si>
  <si>
    <t>78-87-5</t>
  </si>
  <si>
    <t>Propylene chloride; Propylene dichloride; Propane, 1,2-dichloro-; CH3CHClCH2Cl; α,β-dichloropropane; Bichlorure de propylene; Dichloropropane; Dwuchloropropan; ENT 15,406; NCI-C55141; Rcra waste number U083; NSC 1237</t>
  </si>
  <si>
    <t>74-95-3</t>
  </si>
  <si>
    <t>Methane, dibromo-; Methylene bromide; Methylene dibromide; CH2Br2; Rcra waste number U068; UN 2664</t>
  </si>
  <si>
    <t>79-00-5</t>
  </si>
  <si>
    <t>Ethane, 1,1,2-trichloro-; β-T; β-Trichloroethane; Trichloroethane; Vinyl trichloride; 1,1,2-Trichloroethane; 1,2,2-Trichloroethane; CHCl2CH2Cl; Ethane trichloride; NCI-C04579; Trojchloroetan(1,1,2); Rcra waste number U227; Rcra waste number U359; 1,1,2-Trichlorethane; NSC 405074</t>
  </si>
  <si>
    <t>7440-41-7</t>
  </si>
  <si>
    <t>57-12-5</t>
  </si>
  <si>
    <t>Ethene, tetrachloro-; Ethylene, tetrachloro-; Ankilostin; Antisal 1; Didakene; Ethylene tetrachloride; Fedal-Un; Nema; Perchlorethylene; Perchloroethylene; Perclene; PerSec; Tetlen; Tetracap; Tetrachlorethylene; Tetrachloroethene; Tetraguer; Tetraleno; Tetropil; 1,1,2,2-Tetrachloroethylene; C2Cl4; Carbon bichloride; Carbon dichloride; Czterochloroetylen; ENT 1,860; Nema, veterinary; NCI-C04580; Perawin; Perchloorethyleen, per; Perchloraethylen, per; Perchlorethylene, per; Percloroetilene; PERC; Tetrachlooretheen; Tetrachloraethen; Tetracloroetene; Tetralex; Antisol 1; Dow-per; Perchlor; Perclene D; Percosolve; PERK; Perklone; RCRA Waste Number U210; Tetravec; Tetroguer; UN 1897; Dilatin PT; 1,1,2,2-Tetrachloroethene; Freon 1110; Perclene TG; Perchloroethene; F 1110</t>
  </si>
  <si>
    <t>127-18-4</t>
  </si>
  <si>
    <t>Chlorodibromomethane; Methane, dibromochloro-; CHClBr2; Methane, chlorodibromo-; CDBM; NCI-C55254; Monochlorodibromomethane; Dibromomonochloromethane; Chlorobromoform</t>
  </si>
  <si>
    <t>124-48-1</t>
  </si>
  <si>
    <t>α,β-Dibromoethane; sym-Dibromoethane; Aadibroom; Bromofume; Dowfume W-8; Dowfume W85; Ethylene bromide; Ethane, 1,2-dibromo-; EDB; Glycol Dibromide; Iscobrome D; Nefis; Sanhyuum; Soilfume; 1,2-Dibromoethane; CH2BrCH2Br; Dibromoethane; Aethylenbromid; Bromuro di etile; Celmide; DBE; 1,2-Dibromaethan; 1,2-Dibromoetano; Dibromure D'ethylene; 1,2-Dibroomethaan; Dowfume 40; Dowfume edb; Dowfume W-90; Dowfume W-100; Dwubromoetan; EDB-85; E-D-Bee; ENT 15,349; 1,2-Ethylene dibromide; Fumo-gas; Kopfume; NCI-C00522; Nephis; Pestmaster edb-85; Rcra waste number U067; Soilbrom; Soilbrom-40; Soilbrom-85; Soilbrom-90; Soilbrom-100; Soilbrome-85; Soilbrom-90ec; UN 1605; Unifume; Edabrom; α,ω-Dibromoethane; 1,2-dibromoethane (EDB)</t>
  </si>
  <si>
    <t>106-93-4</t>
  </si>
  <si>
    <t xml:space="preserve"> Chlorobenzene; Benzene, chloro-; MCB; Phenyl Chloride; Benzene chloride; Chlorbenzene; Chlorobenzol; Monochlorbenzene; Chloorbenzeen; Chlorbenzol; Chlorobenzen; Chlorobenzene, mono-; Clorobenzene; Monochloorbenzeen; Monochlorbenzol; Monoclorobenzene; NCI-C54886; Chlorobenzenu; UN 1134; Abluton T30; CP 27; IP Carrier T 40; NSC 8433; Tetrosin SP</t>
  </si>
  <si>
    <t>108-90-7</t>
  </si>
  <si>
    <t>100-42-5</t>
  </si>
  <si>
    <t xml:space="preserve"> Benzene, ethenyl-; Bulstren K-525-19; Cinnamene; Phenethylene; Phenylethene; Phenylethylene; Styrol (German); Styrole; Styrolene; Styropol SO; Vinylbenzene; Vinylbenzol; Ethenylbenzene; Cinnaminol; Cinnamol; Styrol; Benzene, vinyl-; Cinnamenol; Ethylene, phenyl-; NCI-C02200; Stirolo; Styreen; Styren; Styrene monomer; Vinylbenzen; Annamene; NSC 62785; ethenylbenzene (styrene); Vinylbenzene (styrene)</t>
  </si>
  <si>
    <t>Monobromobenzene; Phenyl bromide; 1-Bromobenzene; NCI-C55492; UN 2514; Benzene, bromo-</t>
  </si>
  <si>
    <t>108-86-1</t>
  </si>
  <si>
    <t>75-65-0</t>
  </si>
  <si>
    <t>2-Propanol, 2-methyl-; tert-Butanol; Ethanol, 1,1-Dimethyl-; Trimethylcarbinol; Trimethylmethanol; 1,1-Dimethylethanol; 2-Methyl-2-propanol; tert-C4H9OH; t-Butanol; tert-Butyl hydroxide; 2-Methylpropanol-2; 2-Methylpropan-2-ol; Alcool butylique tertiaire; Butanol tertiaire; t-Butyl hydroxide; Methanol, trimethyl-; NCI-C55367; 2-Methyl n-propan-2-ol; Methyl-2 propanol-2; Tert.-butyl alcohol</t>
  </si>
  <si>
    <t>96-18-4</t>
  </si>
  <si>
    <t>108-67-8</t>
  </si>
  <si>
    <t>95-63-6</t>
  </si>
  <si>
    <t>106-46-7</t>
  </si>
  <si>
    <t>95-50-1</t>
  </si>
  <si>
    <t>96-12-8</t>
  </si>
  <si>
    <t>120-82-1</t>
  </si>
  <si>
    <t>91-20-3</t>
  </si>
  <si>
    <t>87-61-6</t>
  </si>
  <si>
    <t>630-20-6</t>
  </si>
  <si>
    <t>79-34-5</t>
  </si>
  <si>
    <t>425</t>
  </si>
  <si>
    <t>PHOSPHATE AS PO4</t>
  </si>
  <si>
    <t>123-91-1</t>
  </si>
  <si>
    <t>75-27-4</t>
  </si>
  <si>
    <t>74-83-9</t>
  </si>
  <si>
    <t>67-64-1</t>
  </si>
  <si>
    <t>563-58-6</t>
  </si>
  <si>
    <t>allyl trichloride, glycerol trichlorohydrin and trichlorohydrin</t>
  </si>
  <si>
    <t>1,3,5-Trimethylbenzen, MESITYLENE, sym-Trimethylbenzene, Benzene, 1,3,5-trimethyl-, 3,5-Dimethyltoluenem Trimethylbenzol, s-Trimethylbenzene, 2,4,6-trimethylbenzene, 1,3,5-trimethyl-benzene, UN 2325</t>
  </si>
  <si>
    <t>Pseudocumene, Pseudocumol, Psi-cumene, as-Trimethylbenzene, Benzene 1,2,4-trimethyl-, Uns-trimethylbenzene, Asymmetrical trimethylbenzene</t>
  </si>
  <si>
    <t>p-Dichlorobenzene, paradichlorobenzene, para-Dichlorobenzene, para-Dichlorobenzene, Dichlorocide, p-Dichlorobenzol, Paradichlorbenzol,1,4-Dichlor-benzol, UN 1592</t>
  </si>
  <si>
    <t>1,2-dichlorbenzene, 2-dichlorobenzene, o-dichlorbenzene, o-dichlorbenzol, ODB, ODCB, ortho-dichlorobenzene, orthodichlorobenzol, UN1591</t>
  </si>
  <si>
    <t>DBCP, 3-Chloro-1,2-dibromopropane, Fumazone, Dibromochloropropane, Dibromchlorpropan, Propane, 1,2-dibromo-3-chloro-, 1-Chloro-2,3-dibromopropane, UN2872</t>
  </si>
  <si>
    <t>unsym-Trichlorobenzene, Hostetex L-pec, Benzene 1,2,4-trichloro-, Trojchlorobenzen, 1,2,4-Trichlorbenzol, 1,2,4-Trichlorobenzol, 1,3,4-Trichlorobenzene, as-trichlorobenzene, Trichlorobenzene A, NSC 406697, 1,2,4-TCB, 1,2,5-Trichlorobenzene</t>
  </si>
  <si>
    <t>naphthalene, Naphthalin, Tar camphor, White tar, Albocarbon, Naphthene, Camphor tar, Naphthaline, Dezodorator, Naftalen, Naphthalinum, Mighty 150, UN1334, UN2304</t>
  </si>
  <si>
    <t>TRICHLOROBENZENE, vic-Trichlorobenzene, 1,2,6-Trichlorobenzene, Benzene 1,2,3-trichloro-, NSC 43432</t>
  </si>
  <si>
    <t xml:space="preserve">Ethane, 1,1,1,2-tetrachloro-, 1,1,1,2-Tetrachlorethane, 1,1,1,2-Tetrachloro-Ethane, Ethyl, 1,2,2,2-tetrachloro-, </t>
  </si>
  <si>
    <t>s-Tetrachloroethane, Acetylene tetrachloride, Ethane 1,1,2,2-tetrachloro-, sym-Tetrachloroethane, Bonoform, Cellon, Tetrachlorethane, 1,1,2,2-Tetrachloraethan, 1,1-Dichloro-2,2-dichloroethane, Tetrachlorure d'acetylene, NCI-C03554, Dichloro-2,2-dichloroethane, Tetrachloroethane [ISO], Tetrachloroethane, 1,1,2,2-, NSC 60912, Acetosol, UN 1702</t>
  </si>
  <si>
    <t>1,1-Dichloro-1-propene, 1,1-Dichloropropylene, 1,1-dichloroprop-1-ene, 1-Propene 1,1-dichloro-, NSC-6201</t>
  </si>
  <si>
    <t>METHYL BROMIDE, Methane bromo-, Terabol, Monobromomethane, methylbromide, Curafume, Embafume, Methylbromid, Iscobrome, UN 1062</t>
  </si>
  <si>
    <t xml:space="preserve">Chlorodibromomethane, Dibromochloromethane, Methane dibromochloro-, dibromo(chloro)methane, Monochlorodibromomethane, Chlorobromoform, CDBM, NCI-C55254, Dibromo-chloro-methane, Dibromomonochloromethane, </t>
  </si>
  <si>
    <t>2-propanone, dimethyl ketone, propanone, propan-2-one, Methyl ketone, Pyroacetic ether, Dimethylformaldehyde, beta-Ketopropane, Dimethylketal, Chevron acetone, Ketone propane, FEMA No. 3326, NSC 135802, UN1090</t>
  </si>
  <si>
    <t>75-25-2</t>
  </si>
  <si>
    <t>Bromoform, tribromomethane, Methane tribromo-, Tribrommethan, Methenyl tribromide, Methyl tribromide, Tribrommethaan, Tribromometan, Bromoforme, Bromoformio, NSC 8019, UN 2515</t>
  </si>
  <si>
    <t xml:space="preserve">BROMODICHLOROMETHANE, Methane bromodichloro-, bromo(dichloro)methane, Dichloromonobromomethane, Monobromodichloromethane, BDCM, Bromo-Dichloro-Methane, NSC 8018, </t>
  </si>
  <si>
    <t>50-00-0</t>
  </si>
  <si>
    <t xml:space="preserve">formalin, methanal, Paraformaldehyde, formol, Methylene oxide, Oxomethane, Paraform, Formic aldehyde, Oxymethylene, Methyl aldehyde, Methaldehyde, Superlysoform, Lysoform, Fannoform, Formalith, Oxomethylene, Formalina, Formaline, UN 1198, </t>
  </si>
  <si>
    <t xml:space="preserve">Dioxane, p-Dioxane, Diethylene ether, 1,4-Diethylene dioxide, Dioxan, 1,4-Dioxacyclohexane, Tetrahydro-p-dioxin, Di(ethylene oxide), Tetrahydro-1,4-dioxin, Dioxane-1,4, Dioxanne, Diethylene dioxide, Glycol ethylene ether, 1,4-Dioxan, Dioxan-1,4, Tetrahydro-para-dioxin, NSC 8728, NCI-C03689, UN1165 </t>
  </si>
  <si>
    <t>58-89-9</t>
  </si>
  <si>
    <t xml:space="preserve">beta-HCH, 1,2,3,4,5,6-Hexachlorocyclohexane, gamma-HCH, alpha-HCH, Hexachlorane, gamma-BHC, beta-BHC, Benzene hexachloride, epsilon-HCH, BETA-HEXACHLOROCYCLOHEXANE, Hexicide, gamma-hexachlorocyclohexane, NCI-C00204, NSC 11808, </t>
  </si>
  <si>
    <t>122-34-9</t>
  </si>
  <si>
    <t xml:space="preserve">Gesatop, Princep, Simanex, Aquazine, Tafazine, Herbex, Radocon, Batazina, Herbazin, Symazine, 1,3,5-Triazine-2,4-diamine, 6-chloro-N,N'-diethyl-, NSC-25999, </t>
  </si>
  <si>
    <t>1912-24-9</t>
  </si>
  <si>
    <t xml:space="preserve">Gesaprim, Oleogesaprim, Chromozin, Aktikon, Atranex, Atrazin, Argezin, Atazinax, Atrasine, Fenamin, Fenatrol, Gesoprim, NSC-163046, 1,3,5-Triazine-2,4-diamine, 6-chloro-N2-ethyl-N4-(1-methylethyl)-, </t>
  </si>
  <si>
    <t>15972-60-8</t>
  </si>
  <si>
    <t>Lasagrin, Metachlor, Methachlor, Alanex, 2-chloro-N-(2,6-diethylphenyl)-N-(methoxymethyl)acetamide, Alachlore, Alochlor, Pillarzo, Lasso, Chimiclor, Alanox, Alazine, 2-Chloro-2',6'-diethyl-N-(methoxymethyl)acetanilide</t>
  </si>
  <si>
    <t>76-44-8</t>
  </si>
  <si>
    <t>Heptachlorane, Heptamul, 3-Chlorochlordene, Agroceres, Heptagran, Rhodiachlor, Aahepta, Hepta, Velsicol heptachlor, Heptachlore, Heptox, NSC 8930</t>
  </si>
  <si>
    <t>1024-57-3</t>
  </si>
  <si>
    <t xml:space="preserve">Heptachlor exo-epoxide, ENT 25,584, Heptachlor-endo-epoxide, Heptachlore epoxide, </t>
  </si>
  <si>
    <t>128-10-9</t>
  </si>
  <si>
    <t xml:space="preserve">Endricol, Hexadrin, Endrine, Oktanex, Endrex, Endrin isomer, Dieldrex, Dieldrine, Dieldrite, Dielmoth, Dildrin, Dorytox, Aldrin epoxide, Hexachloroepoxyoctahydro-endo,endo-dimethanonaphthalene, NSC 231371, </t>
  </si>
  <si>
    <t>60-57-1</t>
  </si>
  <si>
    <t>Octalox, HEOD, Compound 497, Dieldrex, Dieldrine, Dieldrite, Dielmoth, exo-Dieldrin, Aldrin epoxide, NSC-8934</t>
  </si>
  <si>
    <t>309-00-2</t>
  </si>
  <si>
    <t>HHDN, Aldrine, Aldron, Algran, Compound 118, Aldrex, Aldrite, Seedrin, Aldrin-R, NSC-8937, Hexachlorohexahydro-endo-exo-dimethanonaphthalene</t>
  </si>
  <si>
    <t>57-74-9</t>
  </si>
  <si>
    <t>Chlordan, Chlorindan, Octachlor, Toxichlor, cis-Chlordane, trans-Chlordane, NSC8931</t>
  </si>
  <si>
    <t>39765-80-5</t>
  </si>
  <si>
    <t>CIS-NONACHLOR, TRANS-NONACHLOR, cis-Nonachlordane, trans-Nonachlordane, c-Nonachlor, t-Nonachlor</t>
  </si>
  <si>
    <t>α-Endosulfan, Endosulfan A</t>
  </si>
  <si>
    <t>959-98-8</t>
  </si>
  <si>
    <t>β-Endosulfan, Endosulfan B</t>
  </si>
  <si>
    <t>33213-65-9</t>
  </si>
  <si>
    <t>72-54-8</t>
  </si>
  <si>
    <t>p,p'-DDD, Rhothane, Dilene, Dichlorodiphenyldichloroethane, Tetrachlorodiphenylethane, p,p'-, TDE, Rothane, Rhothane d-3, 1,1-Dichloro-2,2-bis(p-chlorophenyl)ethane, 1,1-Bis(4-chlorophenyl)-2,2-dichloroethane, 2,2-Bis(4-chlorophenyl)-1,1-dichloroethane, TDE, 1,1-Dichloro-2,2-bis(4-chlorophenyl)ethane, DDD, p,p'-Dichlorodiphenyldichloroethane, 2,2-Bis(p-chlorophenyl)-1,1-dichloroethane, NSC 8941</t>
  </si>
  <si>
    <t>72-55-9</t>
  </si>
  <si>
    <t>p,p'-DDE, dichlorodiphenyldichloroethylene, 1,1-Dichloro-2,2-bis(4-chlorophenyl)ethene, 2,2-Bis(4-chlorophenyl)-1,1-dichloroethylene, DDT dehydrochloride, DDE, p,p'-Dichlorodiphenyldichloroethylene, 1,1-Dichloro-2,2-bis(p-chlorophenyl)ethylene, NSC 1153</t>
  </si>
  <si>
    <t>50-29-3</t>
  </si>
  <si>
    <t xml:space="preserve">Clofenotane, p,p'-DDT, Chlorophenothane, dichlorodiphenyltrichloroethane, Dicophane, 4,4'-DDT, Chlorphenothan, Chlorphenotoxum, Parachlorocidum, Pentachlorin, Zerdane, Arkotine, Benzochloryl, Bovidermol, Estonate, Guesarol, Santobane, Agritan, NSC-8939, </t>
  </si>
  <si>
    <t>72-43-5</t>
  </si>
  <si>
    <t>DMDT, p,p'-Methoxychlor, Dimethoxy-DDT, Methoxy-DDT, Methoxcide, Metox, Maralate, Marlate, Moxie, Dianisyl trichloroethane, Metoksychlor, Higalmetox, Dianisyltrichlorethane, Methoxychlore, Methoxychlor 2 ec, NSC-8945</t>
  </si>
  <si>
    <t>333-41-5</t>
  </si>
  <si>
    <t>Dimpylate, Diazinone, Oleodiazinon, Ciazinon, Neocidol, Dassitox, Diazitol, Disonex, Dizinon, Delzinon, Dizictol, NSC-8938</t>
  </si>
  <si>
    <t>51218-45-2</t>
  </si>
  <si>
    <t>Pennant, Codal, 2-chloro-N-(2-ethyl-6-methylphenyl)-N-(1-methoxypropan-2-yl)acetamide, Metelilachlor, CGA-24705, Acetamide, 2-chloro-N-(2-ethyl-6-methylphenyl)-N-(2-methoxy-1-methylethyl)-</t>
  </si>
  <si>
    <t>2921-88-2</t>
  </si>
  <si>
    <t>Dursban, Chlorpyriphos, Lorsban, Trichlorpyrphos, Chlorpyrifos-ethyl, Brodan, Coroban, Piridane, Chloropyriphos, Chlorpyrofos, NSC-755891</t>
  </si>
  <si>
    <t>1582-09-8</t>
  </si>
  <si>
    <t>Treflan, 2,6-Dinitro-N,N-dipropyl-4-(trifluoromethyl)aniline, Elancolan, Agreflan, Crisalin, Triflurex, Trifurex, Tristar, Nitran, Nitran K, Trifluraline, Trefanocide, Treficon</t>
  </si>
  <si>
    <t>50-32-8</t>
  </si>
  <si>
    <t>3,4-Benzopyrene, benzo[pqr]tetraphene, BENZO(A)PYRENE, 3,4-Benzpyrene, benzo[def]chrysene, Benzpyrene, 6,7-Benzopyrene, Benz[a]pyrene, 3,4-Benz[a]pyrene, 3,4-BP, 3,4-Benzopirene, 3,4-Benzpyren, B(a)P, Benzo(d,e,f)chrysene, Benzo[d,e,f]chrysene, 3,4-Benz(a)pyrene, Benzo(def)chrysene, BP, NSC 21914</t>
  </si>
  <si>
    <t>88-85-7</t>
  </si>
  <si>
    <t>2-sec-Butyl-4,6-dinitrophenol, Butaphene, Basanite, Hivertox, Caldon, Dibutox, Kiloseb, 4,6-Dinitro-2-sec-butylphenol, 
2-(1-Methylpropyl)-4,6-dinitrophenol, DNBP, DINITROBUTYLPHENOL, NSC-202753</t>
  </si>
  <si>
    <t>116-06-3</t>
  </si>
  <si>
    <t>Aldicarbe, Temik, NSC 379586, 2-Methyl-2-(methylthio)propanal, O-((methylamino)carbonyl)oxime, Propanal, 2-methyl-2-(methylthio)-, O-[(methylamino)carbonyl]oxime, 2-Methyl-2-(methylthio)propionaldehyde O-(methylcarbamoyl)oxime, Temik 10 G, Aldecarb, UC-21149, OMS-771</t>
  </si>
  <si>
    <t>2691-41-0</t>
  </si>
  <si>
    <t xml:space="preserve">Octogen, 1,3,5,7-tetranitro-1,3,5,7-tetrazocane, Oktogen, Octahydro-1,3,5,7-tetranitro-1,3,5,7-tetrazocine, Tetramethylenetetranitramine, CYCLOTETRAMETHYLENETETRANITRAMINE, 1,3,5,7-Tetranitro-1,3,5,7-tetraazacyclooctane, Cyclotetramethylene Tetranitramine, 1,3,5,7-Tetrazocine, octahydro-1,3,5,7-tetranitro-, 1,3,5,7-Tetranitro-1,3,5,7-tetraazocane, Octagen, UN0226, BRN 0361386, </t>
  </si>
  <si>
    <t>121-82-4</t>
  </si>
  <si>
    <t>Cyclonite, Hexogen, Cyclotrimethylenetrinitramine, Hexolite, 1,3,5-Trinitro-1,3,5-triazinane, Hexahydro-1,3,5-trinitro-1,3,5-triazine, Geksogen, 1,3,5-Trinitro-1,3,5-triazacyclohexane, Trimethylenetrinitramine, Hexogen 5W, Heksogen, Trimethyleentrinitramine, Cyclotrimethylenenitramine, 1,3,5-Triazine, hexahydro-1,3,5-trinitro-, Cyklonit, Hexahydro-1,3,5-trinitro-s-triazine, Trinitrocyclotrimethylene triamine, Trinitrotrimethylenetriamine, sym-Trimethylene trinitramine, 1,3,5-Triaza-1,3,5-trinitrocyclohexane, 1,3,5-Trinitrohexahydro-s-triazine, Cyclonit, CX 84A, 1,3,5-Trinitrohexahydro-1,3,5-triazine, Perhydro-1,3,5-trinitro-1,3,5-triazine, NSC 312447, 1,3,5-Trinitroperhydro-1,3,5-triazine, sym-Trimethylenetrinitramine, s-Triazine, hexahydro-1,3,5-trinitro-, UN0072, BRN 0288466</t>
  </si>
  <si>
    <t>118-96-7</t>
  </si>
  <si>
    <t>2,4,6-Trinitrotoluene, Trinitrotoluene, Trotyl, 2-Methyl-1,3,5-trinitrobenzene, s-Trinitrotoluol, s-Trinitrotoluene, Tolite, Tritol, sym-Trinitrotoluol, trinitrotoluol, Tolit, Tnt-tolite, Trotyl oil, alpha-TNT, 2,4,6-Trinitrotoluol, sym-Trinitrotoluene, Trinitrotoluen, Toluene, 2,4,6-trinitro-, Benzene, 2-methyl-1,3,5-trinitro-, 1-Methyl-2,4,6-trinitrobenzene, NCI-C56155, 2,4,6-Trinitrotolueen, NSC 36949, UN0209, UN1356</t>
  </si>
  <si>
    <t>19406-51-0</t>
  </si>
  <si>
    <t xml:space="preserve">4-amino-2,6-dinitrotoluene (a breakdown product of TNT), 4-Methyl-3,5-dinitroaniline, 3,5-Dinitro-4-methylaniline, 3,5-Dinitro-p-toluidine, 2,6-Dinitro-4-aminotoluene, p-Toluidine, 3,5-dinitro-, Benzenamine, 4-methyl-3,5-dinitro-, 4-Adnt, NSC 25010, 4-Methyl-3,5-dinitrophenylamine, VGF967AJX2, 4-methyl-3,5-dinitro-phenylamine, NSC-25010, NSC-55353, 4-Amino-1-methyl-2,6-dinitrobenzene, Benzenamine,5-dinitro-, p-Toluidine,5-dinitro-, CCRIS 5190, Benzenamine, 3,5-dinitro-4-methyl-, BRN 2462150, 4-methyl-3,5-dinitro-aniline, AI3-23207, 4-Toluenamine, 2,6-dinitro-, Benzenamine,4-methyl-3,5-dinitro-, </t>
  </si>
  <si>
    <t>35572-78-2</t>
  </si>
  <si>
    <t>2-Amino-4,6-dinitrotoluene, 2-Methyl-3,5-dinitroaniline, 2-Methyl-3,5-dinitro-phenylamine, 3,5-Dinitro-o-toluidine, 2-Methyl-3,5-dinitrobenzenamine, 2-Adnt, Benzenamine, 2-methyl-3,5-dinitro-, 2,4-Dinitro-6-aminotoluene, o-Toluidine, 3,5-dinitro-, CCRIS 5187, BRN 2377515, Amino-4,6-dinitrotoluene, 2-, Benzenamine, 3,5-dinitro-2-methyl-, 3,5-dinitro-2-methylaniline, 2-methyl-3,5-dinitro-aniline</t>
  </si>
  <si>
    <t>121-14-2</t>
  </si>
  <si>
    <t>1-Methyl-2,4-dinitrobenzene, 2,4-Dinitrotoluol, Benzene 1-methyl-2,4-dinitro-, 2,4-DNT, 2,4-Dinitromethylbenzene, Toluene, 2,4-dinitro-, 2,4-Dinitro-1-methylbenzene, 4-Methyl-1,3-dinitrobenzene, NSC 7194, DNT</t>
  </si>
  <si>
    <t>606-20-2</t>
  </si>
  <si>
    <t>2-Methyl-1,3-dinitrobenzene, Benzene, 2-methyl-1,3-dinitro-, 2,6-Dinitromethylbenzene, 2,6-DNT, 1-Methyl-2,6-dinitrobenzene, Toluene, 2,6-dinitro-, 2-Methyl-1,3-dinitro-benzene, BRN 2052046</t>
  </si>
  <si>
    <t>78-11-5</t>
  </si>
  <si>
    <t>Pentaerythritol tetranitrate, Nitropentaerythrite, Pentaerithrityl tetranitrate, Penthrite, Nitropentaerythritol, Nitropenta, Peritrate, Pentanitrine, Pentanitrol, BRN 1716886</t>
  </si>
  <si>
    <t>556-88-7</t>
  </si>
  <si>
    <t>N-nitroguanidine, 1-NITROGUANIDINE, Guanidine, nitro-, Picrite, Guanidine, 1-nitro-, NSC-41036, UN0282</t>
  </si>
  <si>
    <t>99-35-4</t>
  </si>
  <si>
    <t>1,3,5-Trinitrobenzene, sym-Trinitrobenzene, s-Trinitrobenzene, Trinitrobenzene, syn-Trinitrobenzene, Trinitrobenzeen, Trinitrobenzol, Benzene, 1,3,5-trinitro-, NSC 36931, Benzite, CCRIS 3093, HSDB 6005, 1,3,5-Trinitrobenzol, 2,4,6-trinitrobenzene, UN0214, UN1354</t>
  </si>
  <si>
    <t>298-46-4</t>
  </si>
  <si>
    <t>Carbamazepine, Tegretol, Carbamazepen, Finlepsin, Biston, 5H-Dibenzo[b,f]azepine-5-carboxamide, Equetro, Tegretal, 5H-Dibenz[b,f]azepine-5-carboxamide, Karbamazepin, Neurotol, Epitol, Timonil, Carbatrol, Stazepine, Telesmin, Lexin, Tegretol-Xr, benzo[b][1]benzazepine-11-carboxamide, Carbamazepinum, Teril, 5H-Dibenz(b,f)azepine-5-carboxamide, Carbamazepina, NSC-169864, BRN 1246090</t>
  </si>
  <si>
    <t>567</t>
  </si>
  <si>
    <t xml:space="preserve">• אם לא נמדד פרמטר יש להשאיר את המשבצת ריקה. אם נמדד פרמטר, אך לא אותר או נמצא מתחת לסף הדיווח, יש לציין 0 או LOR&gt; (לדוגמה 0.5&gt;), בהתאמה בטופס. </t>
  </si>
  <si>
    <t>• לא לבצע שינויים במבנה הטופס</t>
  </si>
  <si>
    <t>• תאים עם מקף (-) יש להשאיר ריקים</t>
  </si>
  <si>
    <t xml:space="preserve">• ניתן להוסיף שורות עבור פרמטרים שאינם מופיעים בטופס ונבדקו. יש לקבל את הקוד פרמטר והמספר שירות הידרולוגי מהרפרנט ברשות המים. </t>
  </si>
  <si>
    <t>שמות חלופיים</t>
  </si>
  <si>
    <t>שם המאגר</t>
  </si>
  <si>
    <r>
      <t xml:space="preserve">קוד מאגר  </t>
    </r>
    <r>
      <rPr>
        <sz val="9"/>
        <color rgb="FFFF0000"/>
        <rFont val="Arial"/>
        <family val="2"/>
        <scheme val="minor"/>
      </rPr>
      <t>(יש לקבל מרשות המים)</t>
    </r>
  </si>
  <si>
    <r>
      <rPr>
        <sz val="14"/>
        <color theme="1"/>
        <rFont val="Arial"/>
        <family val="2"/>
      </rPr>
      <t xml:space="preserve">• </t>
    </r>
    <r>
      <rPr>
        <sz val="14"/>
        <color theme="1"/>
        <rFont val="Arial"/>
        <family val="2"/>
        <scheme val="minor"/>
      </rPr>
      <t>חשוב - יש לשים לב ליחידות.</t>
    </r>
  </si>
  <si>
    <r>
      <t xml:space="preserve">• חובה למלא שדות </t>
    </r>
    <r>
      <rPr>
        <sz val="14"/>
        <color rgb="FFFF0000"/>
        <rFont val="Arial"/>
        <family val="2"/>
        <scheme val="minor"/>
      </rPr>
      <t>מסומנים באדום</t>
    </r>
  </si>
  <si>
    <r>
      <t xml:space="preserve">• ניתן להחליף את סדר השורות החל משורה 13 ומטה אך </t>
    </r>
    <r>
      <rPr>
        <u/>
        <sz val="14"/>
        <color theme="1"/>
        <rFont val="Arial"/>
        <family val="2"/>
        <scheme val="minor"/>
      </rPr>
      <t>יש לשים לב שקוד הפרמטר, תיאור הפרמטר והיחידות ישארו מתואמים.</t>
    </r>
  </si>
  <si>
    <t>• בקוד מאגר יש להזין את מספרי הזיהוי שסופקו ע"י רשות המים. בדיווח ראשון יש להשאיר ריק.</t>
  </si>
  <si>
    <t>SAR</t>
  </si>
  <si>
    <t>NITROGEN K (TKN)</t>
  </si>
  <si>
    <t>AMMONIA AS NH4</t>
  </si>
  <si>
    <t>BIOCHEMICA (BOD)</t>
  </si>
  <si>
    <t>CHEMICAL O (COD)</t>
  </si>
  <si>
    <t>98</t>
  </si>
  <si>
    <t>TSS105 (TSS)</t>
  </si>
  <si>
    <t>COLI</t>
  </si>
  <si>
    <t>TOTAL PHOS (TOTAL P)</t>
  </si>
  <si>
    <t>DICHLOROPH (DCPA)</t>
  </si>
  <si>
    <t>TCAA</t>
  </si>
  <si>
    <t>MCPA</t>
  </si>
  <si>
    <t>SIMAZINE (SIMZ)</t>
  </si>
  <si>
    <t>TCPA</t>
  </si>
  <si>
    <t>ATRAZINE (ATRA)</t>
  </si>
  <si>
    <t xml:space="preserve"> DINOSEB (DNSB)</t>
  </si>
  <si>
    <t>TRIFLURALIN (TRFL)</t>
  </si>
  <si>
    <t>METOKACHLOR (MTAL)</t>
  </si>
  <si>
    <t>cfu/ml</t>
  </si>
  <si>
    <t>meq/l</t>
  </si>
  <si>
    <t>תוצאה</t>
  </si>
  <si>
    <t>72</t>
  </si>
  <si>
    <t>DIQUAT (DQAT)</t>
  </si>
  <si>
    <t>ארגון עובדי המים</t>
  </si>
  <si>
    <t>TSS</t>
  </si>
  <si>
    <t>מ"ג/ל'</t>
  </si>
  <si>
    <t>COD</t>
  </si>
  <si>
    <t>BOD5</t>
  </si>
  <si>
    <t>PH</t>
  </si>
  <si>
    <t>הגבה</t>
  </si>
  <si>
    <t>מוליכות חשמלי</t>
  </si>
  <si>
    <t>ds/m</t>
  </si>
  <si>
    <t>כלוריד</t>
  </si>
  <si>
    <t>נתרן</t>
  </si>
  <si>
    <t>מא"ק/ל'</t>
  </si>
  <si>
    <t>סידן +מגניון</t>
  </si>
  <si>
    <t>מגניון</t>
  </si>
  <si>
    <t>N חנקתי</t>
  </si>
  <si>
    <t>N אמוני</t>
  </si>
  <si>
    <t>N קלדהל</t>
  </si>
  <si>
    <t>זרחן כללי</t>
  </si>
  <si>
    <t>אשלגן כללי</t>
  </si>
  <si>
    <t>בורון מסיס</t>
  </si>
  <si>
    <t>תיאור בדיקה</t>
  </si>
  <si>
    <t>יחידת מידה</t>
  </si>
  <si>
    <t>תוצאות</t>
  </si>
  <si>
    <t>דו פחמה</t>
  </si>
  <si>
    <t>יחס</t>
  </si>
  <si>
    <t>עכירות</t>
  </si>
  <si>
    <t>*חישוב מקורב ללא ניטריט</t>
  </si>
  <si>
    <t>מצר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</si>
</sst>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9"/>
      <color rgb="FFFF0000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8"/>
      <name val="Arial"/>
      <family val="2"/>
      <charset val="177"/>
      <scheme val="minor"/>
    </font>
    <font>
      <b/>
      <sz val="11"/>
      <name val="Calibri"/>
      <family val="2"/>
    </font>
    <font>
      <b/>
      <sz val="12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  <scheme val="minor"/>
    </font>
    <font>
      <sz val="14"/>
      <color rgb="FFFF0000"/>
      <name val="Arial"/>
      <family val="2"/>
      <scheme val="minor"/>
    </font>
    <font>
      <u/>
      <sz val="14"/>
      <color theme="1"/>
      <name val="Arial"/>
      <family val="2"/>
      <scheme val="minor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424142"/>
      </right>
      <top style="thin">
        <color rgb="FF424142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14" fontId="1" fillId="0" borderId="0" xfId="0" applyNumberFormat="1" applyFont="1" applyAlignment="1" applyProtection="1">
      <alignment horizontal="center" vertical="center"/>
      <protection locked="0"/>
    </xf>
    <xf numFmtId="0" fontId="2" fillId="3" borderId="6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5" fillId="5" borderId="13" xfId="0" applyFont="1" applyFill="1" applyBorder="1" applyAlignment="1">
      <alignment horizontal="center" vertical="center"/>
    </xf>
    <xf numFmtId="0" fontId="0" fillId="0" borderId="13" xfId="0" applyBorder="1" applyAlignment="1" applyProtection="1">
      <alignment horizontal="center"/>
      <protection locked="0"/>
    </xf>
    <xf numFmtId="0" fontId="2" fillId="4" borderId="15" xfId="0" applyFont="1" applyFill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 applyProtection="1">
      <alignment horizontal="center"/>
      <protection locked="0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/>
    <xf numFmtId="0" fontId="0" fillId="0" borderId="9" xfId="0" applyBorder="1" applyAlignment="1" applyProtection="1">
      <alignment horizontal="center"/>
      <protection locked="0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>
      <alignment horizontal="center" vertical="center"/>
    </xf>
    <xf numFmtId="0" fontId="0" fillId="0" borderId="6" xfId="0" applyBorder="1" applyAlignment="1" applyProtection="1">
      <alignment horizontal="center"/>
      <protection locked="0"/>
    </xf>
    <xf numFmtId="1" fontId="6" fillId="2" borderId="3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 applyProtection="1">
      <alignment horizontal="center" vertical="center"/>
      <protection locked="0"/>
    </xf>
    <xf numFmtId="1" fontId="6" fillId="2" borderId="14" xfId="0" applyNumberFormat="1" applyFont="1" applyFill="1" applyBorder="1" applyAlignment="1" applyProtection="1">
      <alignment horizontal="center" vertical="center"/>
      <protection locked="0"/>
    </xf>
    <xf numFmtId="1" fontId="7" fillId="2" borderId="14" xfId="0" applyNumberFormat="1" applyFont="1" applyFill="1" applyBorder="1" applyAlignment="1" applyProtection="1">
      <alignment horizontal="center" vertical="center"/>
      <protection locked="0"/>
    </xf>
    <xf numFmtId="1" fontId="8" fillId="7" borderId="22" xfId="0" applyNumberFormat="1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readingOrder="1"/>
    </xf>
    <xf numFmtId="0" fontId="0" fillId="0" borderId="7" xfId="0" applyBorder="1"/>
    <xf numFmtId="0" fontId="0" fillId="0" borderId="9" xfId="0" applyBorder="1"/>
    <xf numFmtId="49" fontId="3" fillId="0" borderId="27" xfId="0" applyNumberFormat="1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0" fillId="0" borderId="21" xfId="0" applyBorder="1" applyAlignment="1" applyProtection="1">
      <alignment horizontal="center"/>
      <protection locked="0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0" fillId="0" borderId="15" xfId="0" applyBorder="1" applyAlignment="1" applyProtection="1">
      <alignment horizontal="center"/>
      <protection locked="0"/>
    </xf>
    <xf numFmtId="49" fontId="4" fillId="0" borderId="7" xfId="0" applyNumberFormat="1" applyFont="1" applyBorder="1" applyAlignment="1">
      <alignment horizontal="center"/>
    </xf>
    <xf numFmtId="0" fontId="13" fillId="0" borderId="2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/>
    </xf>
    <xf numFmtId="49" fontId="9" fillId="5" borderId="11" xfId="0" applyNumberFormat="1" applyFont="1" applyFill="1" applyBorder="1" applyAlignment="1">
      <alignment horizontal="center"/>
    </xf>
    <xf numFmtId="49" fontId="4" fillId="5" borderId="17" xfId="0" applyNumberFormat="1" applyFont="1" applyFill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9" fontId="4" fillId="0" borderId="16" xfId="0" applyNumberFormat="1" applyFont="1" applyBorder="1" applyAlignment="1">
      <alignment horizontal="center"/>
    </xf>
    <xf numFmtId="49" fontId="4" fillId="0" borderId="35" xfId="0" applyNumberFormat="1" applyFont="1" applyBorder="1" applyAlignment="1">
      <alignment horizontal="center"/>
    </xf>
    <xf numFmtId="49" fontId="4" fillId="0" borderId="17" xfId="0" applyNumberFormat="1" applyFont="1" applyBorder="1" applyAlignment="1">
      <alignment horizontal="center"/>
    </xf>
    <xf numFmtId="49" fontId="4" fillId="0" borderId="36" xfId="0" applyNumberFormat="1" applyFont="1" applyBorder="1" applyAlignment="1">
      <alignment horizontal="center"/>
    </xf>
    <xf numFmtId="49" fontId="4" fillId="0" borderId="18" xfId="0" applyNumberFormat="1" applyFont="1" applyBorder="1" applyAlignment="1">
      <alignment horizontal="center"/>
    </xf>
    <xf numFmtId="49" fontId="4" fillId="0" borderId="37" xfId="0" applyNumberFormat="1" applyFont="1" applyBorder="1" applyAlignment="1">
      <alignment horizontal="center"/>
    </xf>
    <xf numFmtId="0" fontId="0" fillId="0" borderId="11" xfId="0" applyBorder="1"/>
    <xf numFmtId="0" fontId="0" fillId="0" borderId="16" xfId="0" applyBorder="1"/>
    <xf numFmtId="0" fontId="1" fillId="2" borderId="27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/>
    </xf>
    <xf numFmtId="49" fontId="3" fillId="0" borderId="38" xfId="0" applyNumberFormat="1" applyFont="1" applyBorder="1" applyAlignment="1">
      <alignment horizontal="center"/>
    </xf>
    <xf numFmtId="49" fontId="3" fillId="0" borderId="39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/>
    </xf>
    <xf numFmtId="49" fontId="3" fillId="5" borderId="43" xfId="0" applyNumberFormat="1" applyFont="1" applyFill="1" applyBorder="1" applyAlignment="1">
      <alignment horizontal="center"/>
    </xf>
    <xf numFmtId="0" fontId="3" fillId="0" borderId="38" xfId="0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0" fillId="0" borderId="38" xfId="0" applyBorder="1"/>
    <xf numFmtId="0" fontId="0" fillId="0" borderId="39" xfId="0" applyBorder="1"/>
    <xf numFmtId="0" fontId="0" fillId="0" borderId="42" xfId="0" applyBorder="1"/>
    <xf numFmtId="14" fontId="1" fillId="2" borderId="3" xfId="0" applyNumberFormat="1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4" fillId="0" borderId="7" xfId="0" applyFont="1" applyBorder="1" applyAlignment="1">
      <alignment wrapText="1"/>
    </xf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4" fillId="0" borderId="0" xfId="0" applyFont="1" applyAlignment="1">
      <alignment wrapText="1"/>
    </xf>
    <xf numFmtId="49" fontId="16" fillId="0" borderId="7" xfId="0" applyNumberFormat="1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4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2" borderId="45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7" fillId="8" borderId="7" xfId="0" applyFont="1" applyFill="1" applyBorder="1" applyAlignment="1">
      <alignment horizontal="center"/>
    </xf>
    <xf numFmtId="0" fontId="11" fillId="3" borderId="40" xfId="0" applyFont="1" applyFill="1" applyBorder="1" applyAlignment="1">
      <alignment horizontal="center" vertical="center" wrapText="1"/>
    </xf>
    <xf numFmtId="0" fontId="18" fillId="6" borderId="25" xfId="0" applyFont="1" applyFill="1" applyBorder="1" applyAlignment="1" applyProtection="1">
      <alignment horizontal="center"/>
      <protection locked="0"/>
    </xf>
    <xf numFmtId="0" fontId="18" fillId="6" borderId="28" xfId="0" applyFont="1" applyFill="1" applyBorder="1" applyAlignment="1" applyProtection="1">
      <alignment horizontal="center"/>
      <protection locked="0"/>
    </xf>
    <xf numFmtId="0" fontId="19" fillId="6" borderId="29" xfId="0" applyFont="1" applyFill="1" applyBorder="1" applyProtection="1">
      <protection locked="0"/>
    </xf>
    <xf numFmtId="0" fontId="19" fillId="6" borderId="24" xfId="0" applyFont="1" applyFill="1" applyBorder="1" applyAlignment="1" applyProtection="1">
      <alignment readingOrder="2"/>
      <protection locked="0"/>
    </xf>
    <xf numFmtId="0" fontId="19" fillId="6" borderId="0" xfId="0" applyFont="1" applyFill="1" applyAlignment="1" applyProtection="1">
      <alignment readingOrder="2"/>
      <protection locked="0"/>
    </xf>
    <xf numFmtId="0" fontId="19" fillId="6" borderId="30" xfId="0" applyFont="1" applyFill="1" applyBorder="1" applyAlignment="1" applyProtection="1">
      <alignment readingOrder="2"/>
      <protection locked="0"/>
    </xf>
    <xf numFmtId="0" fontId="21" fillId="6" borderId="24" xfId="0" applyFont="1" applyFill="1" applyBorder="1" applyAlignment="1" applyProtection="1">
      <alignment horizontal="right" readingOrder="2"/>
      <protection locked="0"/>
    </xf>
    <xf numFmtId="0" fontId="19" fillId="6" borderId="0" xfId="0" applyFont="1" applyFill="1" applyProtection="1">
      <protection locked="0"/>
    </xf>
    <xf numFmtId="0" fontId="19" fillId="6" borderId="30" xfId="0" applyFont="1" applyFill="1" applyBorder="1" applyProtection="1">
      <protection locked="0"/>
    </xf>
    <xf numFmtId="0" fontId="19" fillId="6" borderId="24" xfId="0" applyFont="1" applyFill="1" applyBorder="1" applyAlignment="1" applyProtection="1">
      <alignment horizontal="right" readingOrder="2"/>
      <protection locked="0"/>
    </xf>
    <xf numFmtId="49" fontId="4" fillId="6" borderId="11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6" borderId="4" xfId="0" applyNumberFormat="1" applyFont="1" applyFill="1" applyBorder="1" applyAlignment="1">
      <alignment horizontal="center"/>
    </xf>
    <xf numFmtId="49" fontId="4" fillId="6" borderId="16" xfId="0" applyNumberFormat="1" applyFont="1" applyFill="1" applyBorder="1" applyAlignment="1">
      <alignment horizontal="center"/>
    </xf>
    <xf numFmtId="49" fontId="4" fillId="6" borderId="37" xfId="0" applyNumberFormat="1" applyFont="1" applyFill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9" borderId="7" xfId="0" applyFill="1" applyBorder="1" applyAlignment="1">
      <alignment horizontal="center"/>
    </xf>
    <xf numFmtId="0" fontId="0" fillId="0" borderId="0" xfId="0" applyAlignment="1" applyProtection="1">
      <alignment horizontal="right" readingOrder="2"/>
      <protection locked="0"/>
    </xf>
    <xf numFmtId="0" fontId="0" fillId="0" borderId="1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9" xfId="0" applyBorder="1" applyAlignment="1">
      <alignment horizontal="center"/>
    </xf>
    <xf numFmtId="0" fontId="24" fillId="0" borderId="34" xfId="0" applyFont="1" applyBorder="1" applyAlignment="1">
      <alignment horizontal="center" vertical="center" wrapText="1" readingOrder="2"/>
    </xf>
    <xf numFmtId="0" fontId="24" fillId="0" borderId="46" xfId="0" applyFont="1" applyBorder="1" applyAlignment="1">
      <alignment horizontal="center" vertical="center" wrapText="1" readingOrder="2"/>
    </xf>
    <xf numFmtId="0" fontId="19" fillId="6" borderId="24" xfId="0" applyFont="1" applyFill="1" applyBorder="1" applyAlignment="1" applyProtection="1">
      <alignment horizontal="right" wrapText="1" readingOrder="2"/>
      <protection locked="0"/>
    </xf>
    <xf numFmtId="0" fontId="19" fillId="6" borderId="0" xfId="0" applyFont="1" applyFill="1" applyAlignment="1" applyProtection="1">
      <alignment horizontal="right" wrapText="1" readingOrder="2"/>
      <protection locked="0"/>
    </xf>
    <xf numFmtId="0" fontId="19" fillId="6" borderId="30" xfId="0" applyFont="1" applyFill="1" applyBorder="1" applyAlignment="1" applyProtection="1">
      <alignment horizontal="right" wrapText="1" readingOrder="2"/>
      <protection locked="0"/>
    </xf>
    <xf numFmtId="0" fontId="19" fillId="6" borderId="31" xfId="0" applyFont="1" applyFill="1" applyBorder="1" applyAlignment="1" applyProtection="1">
      <alignment horizontal="right" wrapText="1" readingOrder="2"/>
      <protection locked="0"/>
    </xf>
    <xf numFmtId="0" fontId="19" fillId="6" borderId="32" xfId="0" applyFont="1" applyFill="1" applyBorder="1" applyAlignment="1" applyProtection="1">
      <alignment horizontal="right" wrapText="1" readingOrder="2"/>
      <protection locked="0"/>
    </xf>
    <xf numFmtId="0" fontId="19" fillId="6" borderId="33" xfId="0" applyFont="1" applyFill="1" applyBorder="1" applyAlignment="1" applyProtection="1">
      <alignment horizontal="right" wrapText="1" readingOrder="2"/>
      <protection locked="0"/>
    </xf>
    <xf numFmtId="0" fontId="0" fillId="0" borderId="7" xfId="0" applyFill="1" applyBorder="1" applyAlignment="1" applyProtection="1">
      <alignment horizontal="center"/>
      <protection locked="0"/>
    </xf>
    <xf numFmtId="0" fontId="0" fillId="0" borderId="6" xfId="0" applyFill="1" applyBorder="1" applyAlignment="1">
      <alignment horizontal="center"/>
    </xf>
    <xf numFmtId="2" fontId="0" fillId="0" borderId="0" xfId="0" applyNumberFormat="1"/>
    <xf numFmtId="0" fontId="0" fillId="0" borderId="47" xfId="0" applyBorder="1" applyAlignment="1" applyProtection="1">
      <alignment horizontal="center"/>
      <protection locked="0"/>
    </xf>
    <xf numFmtId="2" fontId="0" fillId="0" borderId="7" xfId="0" applyNumberForma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2"/>
  <sheetViews>
    <sheetView rightToLeft="1" tabSelected="1" zoomScale="90" zoomScaleNormal="90" workbookViewId="0">
      <selection activeCell="B4" sqref="B4"/>
    </sheetView>
  </sheetViews>
  <sheetFormatPr defaultRowHeight="14.15" x14ac:dyDescent="0.35"/>
  <cols>
    <col min="1" max="1" width="17.92578125" style="84" customWidth="1"/>
    <col min="2" max="2" width="33" customWidth="1"/>
    <col min="3" max="3" width="16.5703125" customWidth="1"/>
    <col min="4" max="4" width="12.5703125" style="125" customWidth="1"/>
    <col min="5" max="5" width="12.5703125" customWidth="1"/>
    <col min="6" max="6" width="10" customWidth="1"/>
    <col min="7" max="7" width="17.7109375" customWidth="1"/>
    <col min="8" max="9" width="13.5" customWidth="1"/>
    <col min="13" max="13" width="12" customWidth="1"/>
    <col min="17" max="17" width="47" customWidth="1"/>
  </cols>
  <sheetData>
    <row r="1" spans="1:17" ht="14.6" thickBot="1" x14ac:dyDescent="0.4">
      <c r="A1" s="72"/>
      <c r="B1" s="55" t="s">
        <v>9</v>
      </c>
      <c r="C1" s="10" t="s">
        <v>10</v>
      </c>
    </row>
    <row r="2" spans="1:17" s="3" customFormat="1" ht="18" thickBot="1" x14ac:dyDescent="0.45">
      <c r="A2" s="73" t="s">
        <v>378</v>
      </c>
      <c r="B2" s="56" t="s">
        <v>434</v>
      </c>
      <c r="C2" s="31"/>
      <c r="D2" s="2"/>
      <c r="E2" s="1"/>
      <c r="G2" s="105" t="s">
        <v>11</v>
      </c>
      <c r="H2" s="106" t="s">
        <v>13</v>
      </c>
      <c r="I2" s="105" t="s">
        <v>14</v>
      </c>
      <c r="J2" s="106" t="s">
        <v>10</v>
      </c>
      <c r="L2" s="109" t="s">
        <v>15</v>
      </c>
      <c r="M2" s="110"/>
      <c r="N2" s="110"/>
      <c r="O2" s="110"/>
      <c r="P2" s="110"/>
      <c r="Q2" s="111"/>
    </row>
    <row r="3" spans="1:17" s="3" customFormat="1" ht="25.75" x14ac:dyDescent="0.4">
      <c r="A3" s="73" t="s">
        <v>16</v>
      </c>
      <c r="B3" s="56">
        <v>45181</v>
      </c>
      <c r="C3" s="85">
        <v>44927</v>
      </c>
      <c r="D3" s="4"/>
      <c r="E3" s="4"/>
      <c r="G3" s="103" t="s">
        <v>0</v>
      </c>
      <c r="H3" s="104">
        <v>6</v>
      </c>
      <c r="I3" s="103" t="s">
        <v>0</v>
      </c>
      <c r="J3" s="104">
        <v>15</v>
      </c>
      <c r="L3" s="112" t="s">
        <v>380</v>
      </c>
      <c r="M3" s="113"/>
      <c r="N3" s="113"/>
      <c r="O3" s="113"/>
      <c r="P3" s="113"/>
      <c r="Q3" s="114"/>
    </row>
    <row r="4" spans="1:17" s="3" customFormat="1" ht="25.75" x14ac:dyDescent="0.35">
      <c r="A4" s="73" t="s">
        <v>17</v>
      </c>
      <c r="B4" s="57" t="s">
        <v>407</v>
      </c>
      <c r="C4" s="32">
        <v>99</v>
      </c>
      <c r="D4" s="2"/>
      <c r="E4" s="1"/>
      <c r="G4" s="11" t="s">
        <v>5</v>
      </c>
      <c r="H4" s="26">
        <v>8</v>
      </c>
      <c r="I4" s="11" t="s">
        <v>5</v>
      </c>
      <c r="J4" s="26">
        <v>20</v>
      </c>
      <c r="L4" s="133" t="s">
        <v>373</v>
      </c>
      <c r="M4" s="134"/>
      <c r="N4" s="134"/>
      <c r="O4" s="134"/>
      <c r="P4" s="134"/>
      <c r="Q4" s="135"/>
    </row>
    <row r="5" spans="1:17" s="3" customFormat="1" ht="25.75" x14ac:dyDescent="0.35">
      <c r="A5" s="73" t="s">
        <v>18</v>
      </c>
      <c r="B5" s="58" t="s">
        <v>407</v>
      </c>
      <c r="C5" s="33">
        <v>8</v>
      </c>
      <c r="D5" s="2"/>
      <c r="E5" s="1"/>
      <c r="G5" s="11" t="s">
        <v>7</v>
      </c>
      <c r="H5" s="26">
        <v>1000</v>
      </c>
      <c r="I5" s="11" t="s">
        <v>6</v>
      </c>
      <c r="J5" s="26">
        <v>25</v>
      </c>
      <c r="L5" s="133"/>
      <c r="M5" s="134"/>
      <c r="N5" s="134"/>
      <c r="O5" s="134"/>
      <c r="P5" s="134"/>
      <c r="Q5" s="135"/>
    </row>
    <row r="6" spans="1:17" s="3" customFormat="1" ht="18" thickBot="1" x14ac:dyDescent="0.45">
      <c r="A6" s="86"/>
      <c r="B6" s="58"/>
      <c r="C6" s="34"/>
      <c r="D6" s="1"/>
      <c r="G6" s="11" t="s">
        <v>12</v>
      </c>
      <c r="H6" s="26">
        <v>18</v>
      </c>
      <c r="I6" s="11" t="s">
        <v>8</v>
      </c>
      <c r="J6" s="26">
        <v>8</v>
      </c>
      <c r="L6" s="115" t="s">
        <v>374</v>
      </c>
      <c r="M6" s="116"/>
      <c r="N6" s="116"/>
      <c r="O6" s="116"/>
      <c r="P6" s="116"/>
      <c r="Q6" s="117"/>
    </row>
    <row r="7" spans="1:17" s="6" customFormat="1" ht="17.600000000000001" x14ac:dyDescent="0.4">
      <c r="A7" s="87"/>
      <c r="B7" s="88"/>
      <c r="C7" s="89"/>
      <c r="D7" s="90"/>
      <c r="G7" s="11" t="s">
        <v>8</v>
      </c>
      <c r="H7" s="26">
        <v>99</v>
      </c>
      <c r="I7" s="11"/>
      <c r="J7" s="26"/>
      <c r="L7" s="118" t="s">
        <v>381</v>
      </c>
      <c r="M7" s="116"/>
      <c r="N7" s="116"/>
      <c r="O7" s="116"/>
      <c r="P7" s="116"/>
      <c r="Q7" s="117"/>
    </row>
    <row r="8" spans="1:17" s="1" customFormat="1" ht="26.15" thickBot="1" x14ac:dyDescent="0.45">
      <c r="A8" s="108" t="s">
        <v>379</v>
      </c>
      <c r="B8" s="59" t="s">
        <v>1</v>
      </c>
      <c r="C8" s="5" t="s">
        <v>1</v>
      </c>
      <c r="D8" s="35"/>
      <c r="G8" s="14"/>
      <c r="H8" s="101"/>
      <c r="I8" s="11"/>
      <c r="J8" s="26"/>
      <c r="L8" s="118" t="s">
        <v>375</v>
      </c>
      <c r="M8" s="116"/>
      <c r="N8" s="116"/>
      <c r="O8" s="116"/>
      <c r="P8" s="116"/>
      <c r="Q8" s="117"/>
    </row>
    <row r="9" spans="1:17" s="1" customFormat="1" ht="17.600000000000001" x14ac:dyDescent="0.4">
      <c r="A9" s="40"/>
      <c r="B9" s="60"/>
      <c r="C9" s="15"/>
      <c r="D9" s="28"/>
      <c r="E9" s="7"/>
      <c r="G9" s="13"/>
      <c r="H9" s="100"/>
      <c r="I9" s="11"/>
      <c r="J9" s="26"/>
      <c r="L9" s="118" t="s">
        <v>383</v>
      </c>
      <c r="M9" s="116"/>
      <c r="N9" s="116"/>
      <c r="O9" s="116"/>
      <c r="P9" s="116"/>
      <c r="Q9" s="117"/>
    </row>
    <row r="10" spans="1:17" s="8" customFormat="1" ht="14.6" x14ac:dyDescent="0.4">
      <c r="A10" s="75"/>
      <c r="B10" s="61"/>
      <c r="C10" s="36"/>
      <c r="D10" s="37"/>
      <c r="G10" s="13"/>
      <c r="H10" s="100"/>
      <c r="I10" s="11"/>
      <c r="J10" s="26"/>
      <c r="L10" s="133" t="s">
        <v>382</v>
      </c>
      <c r="M10" s="134"/>
      <c r="N10" s="134"/>
      <c r="O10" s="134"/>
      <c r="P10" s="134"/>
      <c r="Q10" s="135"/>
    </row>
    <row r="11" spans="1:17" s="3" customFormat="1" ht="14.6" x14ac:dyDescent="0.4">
      <c r="A11" s="78"/>
      <c r="B11" s="62"/>
      <c r="C11" s="17"/>
      <c r="D11" s="16"/>
      <c r="G11" s="14"/>
      <c r="H11" s="101"/>
      <c r="I11" s="11"/>
      <c r="J11" s="26"/>
      <c r="L11" s="133"/>
      <c r="M11" s="134"/>
      <c r="N11" s="134"/>
      <c r="O11" s="134"/>
      <c r="P11" s="134"/>
      <c r="Q11" s="135"/>
    </row>
    <row r="12" spans="1:17" s="3" customFormat="1" ht="14.6" thickBot="1" x14ac:dyDescent="0.4">
      <c r="A12" s="74" t="s">
        <v>2</v>
      </c>
      <c r="B12" s="29" t="s">
        <v>3</v>
      </c>
      <c r="C12" s="19" t="s">
        <v>4</v>
      </c>
      <c r="D12" s="53" t="s">
        <v>404</v>
      </c>
      <c r="G12" s="20"/>
      <c r="H12" s="102"/>
      <c r="I12" s="99"/>
      <c r="J12" s="27"/>
      <c r="L12" s="133" t="s">
        <v>376</v>
      </c>
      <c r="M12" s="134"/>
      <c r="N12" s="134"/>
      <c r="O12" s="134"/>
      <c r="P12" s="134"/>
      <c r="Q12" s="135"/>
    </row>
    <row r="13" spans="1:17" s="8" customFormat="1" ht="15" thickBot="1" x14ac:dyDescent="0.45">
      <c r="A13" s="40" t="s">
        <v>19</v>
      </c>
      <c r="B13" s="60" t="s">
        <v>20</v>
      </c>
      <c r="C13" s="41" t="s">
        <v>21</v>
      </c>
      <c r="D13" s="22"/>
      <c r="J13" s="9"/>
      <c r="L13" s="136"/>
      <c r="M13" s="137"/>
      <c r="N13" s="137"/>
      <c r="O13" s="137"/>
      <c r="P13" s="137"/>
      <c r="Q13" s="138"/>
    </row>
    <row r="14" spans="1:17" s="8" customFormat="1" ht="14.6" x14ac:dyDescent="0.4">
      <c r="A14" s="75" t="s">
        <v>22</v>
      </c>
      <c r="B14" s="119" t="s">
        <v>23</v>
      </c>
      <c r="C14" s="12" t="s">
        <v>24</v>
      </c>
      <c r="D14" s="16">
        <f>'טבלת עזר'!J19</f>
        <v>10.1</v>
      </c>
    </row>
    <row r="15" spans="1:17" s="8" customFormat="1" ht="14.6" x14ac:dyDescent="0.4">
      <c r="A15" s="75" t="s">
        <v>25</v>
      </c>
      <c r="B15" s="63" t="s">
        <v>26</v>
      </c>
      <c r="C15" s="12" t="s">
        <v>27</v>
      </c>
      <c r="D15" s="16"/>
    </row>
    <row r="16" spans="1:17" s="8" customFormat="1" ht="15" customHeight="1" x14ac:dyDescent="0.4">
      <c r="A16" s="75" t="s">
        <v>28</v>
      </c>
      <c r="B16" s="119" t="s">
        <v>29</v>
      </c>
      <c r="C16" s="12" t="s">
        <v>30</v>
      </c>
      <c r="D16" s="16">
        <f>'טבלת עזר'!J5</f>
        <v>8.6999999999999993</v>
      </c>
    </row>
    <row r="17" spans="1:6" s="8" customFormat="1" ht="14.6" x14ac:dyDescent="0.4">
      <c r="A17" s="75" t="s">
        <v>31</v>
      </c>
      <c r="B17" s="63" t="s">
        <v>32</v>
      </c>
      <c r="C17" s="12" t="s">
        <v>33</v>
      </c>
      <c r="D17" s="16"/>
      <c r="F17"/>
    </row>
    <row r="18" spans="1:6" s="8" customFormat="1" ht="15" thickBot="1" x14ac:dyDescent="0.45">
      <c r="A18" s="76" t="s">
        <v>34</v>
      </c>
      <c r="B18" s="122" t="s">
        <v>35</v>
      </c>
      <c r="C18" s="21" t="s">
        <v>36</v>
      </c>
      <c r="D18" s="25">
        <f>'טבלת עזר'!J6</f>
        <v>1.58</v>
      </c>
      <c r="F18"/>
    </row>
    <row r="19" spans="1:6" s="8" customFormat="1" ht="14.6" x14ac:dyDescent="0.4">
      <c r="A19" s="40" t="s">
        <v>37</v>
      </c>
      <c r="B19" s="65" t="s">
        <v>38</v>
      </c>
      <c r="C19" s="52" t="s">
        <v>27</v>
      </c>
      <c r="D19" s="30">
        <f>+'טבלת עזר'!K9</f>
        <v>140.39999999999998</v>
      </c>
      <c r="F19" s="3"/>
    </row>
    <row r="20" spans="1:6" s="8" customFormat="1" ht="14.6" x14ac:dyDescent="0.4">
      <c r="A20" s="75" t="s">
        <v>39</v>
      </c>
      <c r="B20" s="63" t="s">
        <v>40</v>
      </c>
      <c r="C20" s="12" t="s">
        <v>27</v>
      </c>
      <c r="D20" s="139">
        <f>+'טבלת עזר'!K10</f>
        <v>75.84</v>
      </c>
    </row>
    <row r="21" spans="1:6" s="8" customFormat="1" ht="15" customHeight="1" x14ac:dyDescent="0.4">
      <c r="A21" s="75" t="s">
        <v>41</v>
      </c>
      <c r="B21" s="119" t="s">
        <v>42</v>
      </c>
      <c r="C21" s="12" t="s">
        <v>27</v>
      </c>
      <c r="D21" s="139">
        <f>+'טבלת עזר'!K8</f>
        <v>173.88</v>
      </c>
    </row>
    <row r="22" spans="1:6" s="8" customFormat="1" ht="14.6" x14ac:dyDescent="0.4">
      <c r="A22" s="75" t="s">
        <v>43</v>
      </c>
      <c r="B22" s="119" t="s">
        <v>44</v>
      </c>
      <c r="C22" s="12" t="s">
        <v>27</v>
      </c>
      <c r="D22" s="139">
        <f>'טבלת עזר'!J15</f>
        <v>54.4</v>
      </c>
    </row>
    <row r="23" spans="1:6" s="8" customFormat="1" ht="15" customHeight="1" x14ac:dyDescent="0.4">
      <c r="A23" s="75" t="s">
        <v>45</v>
      </c>
      <c r="B23" s="119" t="s">
        <v>46</v>
      </c>
      <c r="C23" s="12" t="s">
        <v>27</v>
      </c>
      <c r="D23" s="139">
        <f>'טבלת עזר'!J7</f>
        <v>274</v>
      </c>
    </row>
    <row r="24" spans="1:6" s="8" customFormat="1" ht="14.6" x14ac:dyDescent="0.4">
      <c r="A24" s="75" t="s">
        <v>47</v>
      </c>
      <c r="B24" s="63" t="s">
        <v>48</v>
      </c>
      <c r="C24" s="12" t="s">
        <v>27</v>
      </c>
      <c r="D24" s="139"/>
    </row>
    <row r="25" spans="1:6" s="8" customFormat="1" ht="14.6" x14ac:dyDescent="0.4">
      <c r="A25" s="75" t="s">
        <v>49</v>
      </c>
      <c r="B25" s="63" t="s">
        <v>50</v>
      </c>
      <c r="C25" s="12" t="s">
        <v>27</v>
      </c>
      <c r="D25" s="139">
        <f>'טבלת עזר'!J17</f>
        <v>7.4</v>
      </c>
    </row>
    <row r="26" spans="1:6" s="8" customFormat="1" ht="14.6" x14ac:dyDescent="0.4">
      <c r="A26" s="75" t="s">
        <v>51</v>
      </c>
      <c r="B26" s="119" t="s">
        <v>52</v>
      </c>
      <c r="C26" s="12" t="s">
        <v>27</v>
      </c>
      <c r="D26" s="16">
        <f>'טבלת עזר'!J11</f>
        <v>0.7</v>
      </c>
      <c r="F26"/>
    </row>
    <row r="27" spans="1:6" s="8" customFormat="1" ht="14.6" x14ac:dyDescent="0.4">
      <c r="A27" s="75" t="s">
        <v>53</v>
      </c>
      <c r="B27" s="119" t="s">
        <v>54</v>
      </c>
      <c r="C27" s="12" t="s">
        <v>27</v>
      </c>
      <c r="D27" s="16">
        <f>'טבלת עזר'!J16</f>
        <v>0.13</v>
      </c>
      <c r="F27"/>
    </row>
    <row r="28" spans="1:6" s="8" customFormat="1" ht="14.6" x14ac:dyDescent="0.4">
      <c r="A28" s="75" t="s">
        <v>55</v>
      </c>
      <c r="B28" s="63" t="s">
        <v>56</v>
      </c>
      <c r="C28" s="12" t="s">
        <v>27</v>
      </c>
      <c r="D28" s="16"/>
      <c r="F28"/>
    </row>
    <row r="29" spans="1:6" s="8" customFormat="1" ht="14.6" x14ac:dyDescent="0.4">
      <c r="A29" s="78" t="s">
        <v>57</v>
      </c>
      <c r="B29" s="120" t="s">
        <v>58</v>
      </c>
      <c r="C29" s="54" t="s">
        <v>27</v>
      </c>
      <c r="D29" s="18"/>
      <c r="F29"/>
    </row>
    <row r="30" spans="1:6" s="8" customFormat="1" ht="15" thickBot="1" x14ac:dyDescent="0.45">
      <c r="A30" s="81" t="s">
        <v>274</v>
      </c>
      <c r="B30" s="121" t="s">
        <v>275</v>
      </c>
      <c r="C30" s="54" t="s">
        <v>27</v>
      </c>
      <c r="D30" s="143">
        <f>+'טבלת עזר'!K14</f>
        <v>4.9055999999999997</v>
      </c>
      <c r="F30"/>
    </row>
    <row r="31" spans="1:6" s="8" customFormat="1" ht="15" thickBot="1" x14ac:dyDescent="0.45">
      <c r="A31" s="77">
        <v>538</v>
      </c>
      <c r="B31" s="67" t="s">
        <v>59</v>
      </c>
      <c r="C31" s="42" t="s">
        <v>27</v>
      </c>
      <c r="D31" s="142"/>
      <c r="F31"/>
    </row>
    <row r="32" spans="1:6" s="8" customFormat="1" ht="15" thickBot="1" x14ac:dyDescent="0.45">
      <c r="A32" s="79" t="s">
        <v>60</v>
      </c>
      <c r="B32" s="123" t="s">
        <v>61</v>
      </c>
      <c r="C32" s="42" t="s">
        <v>27</v>
      </c>
      <c r="D32" s="43">
        <f>D26+D105</f>
        <v>5.3</v>
      </c>
      <c r="E32" s="127" t="s">
        <v>433</v>
      </c>
      <c r="F32"/>
    </row>
    <row r="33" spans="1:14" s="8" customFormat="1" ht="14.6" x14ac:dyDescent="0.4">
      <c r="A33" s="40">
        <v>48</v>
      </c>
      <c r="B33" s="60" t="s">
        <v>62</v>
      </c>
      <c r="C33" s="44" t="s">
        <v>63</v>
      </c>
      <c r="D33" s="22"/>
      <c r="F33"/>
    </row>
    <row r="34" spans="1:14" s="8" customFormat="1" ht="14.6" x14ac:dyDescent="0.4">
      <c r="A34" s="75" t="s">
        <v>64</v>
      </c>
      <c r="B34" s="63" t="s">
        <v>65</v>
      </c>
      <c r="C34" s="45" t="s">
        <v>63</v>
      </c>
      <c r="D34" s="16"/>
      <c r="F34"/>
    </row>
    <row r="35" spans="1:14" s="8" customFormat="1" ht="14.6" x14ac:dyDescent="0.4">
      <c r="A35" s="75" t="s">
        <v>66</v>
      </c>
      <c r="B35" s="63" t="s">
        <v>67</v>
      </c>
      <c r="C35" s="45" t="s">
        <v>63</v>
      </c>
      <c r="D35" s="16"/>
      <c r="F35"/>
    </row>
    <row r="36" spans="1:14" s="8" customFormat="1" ht="14.6" x14ac:dyDescent="0.4">
      <c r="A36" s="75" t="s">
        <v>68</v>
      </c>
      <c r="B36" s="63" t="s">
        <v>69</v>
      </c>
      <c r="C36" s="45" t="s">
        <v>63</v>
      </c>
      <c r="D36" s="16"/>
      <c r="F36"/>
    </row>
    <row r="37" spans="1:14" s="8" customFormat="1" ht="14.6" x14ac:dyDescent="0.4">
      <c r="A37" s="75" t="s">
        <v>70</v>
      </c>
      <c r="B37" s="63" t="s">
        <v>71</v>
      </c>
      <c r="C37" s="45" t="s">
        <v>63</v>
      </c>
      <c r="D37" s="16"/>
      <c r="I37"/>
      <c r="J37" s="23"/>
      <c r="K37" s="24"/>
      <c r="L37" s="23"/>
      <c r="M37" s="24"/>
      <c r="N37"/>
    </row>
    <row r="38" spans="1:14" s="8" customFormat="1" ht="14.6" x14ac:dyDescent="0.4">
      <c r="A38" s="75" t="s">
        <v>72</v>
      </c>
      <c r="B38" s="63" t="s">
        <v>73</v>
      </c>
      <c r="C38" s="45" t="s">
        <v>63</v>
      </c>
      <c r="D38" s="16"/>
      <c r="I38"/>
      <c r="J38" s="23"/>
      <c r="K38" s="24"/>
      <c r="L38" s="23"/>
      <c r="M38" s="24"/>
      <c r="N38"/>
    </row>
    <row r="39" spans="1:14" s="8" customFormat="1" ht="14.6" x14ac:dyDescent="0.4">
      <c r="A39" s="75" t="s">
        <v>74</v>
      </c>
      <c r="B39" s="63" t="s">
        <v>75</v>
      </c>
      <c r="C39" s="45" t="s">
        <v>63</v>
      </c>
      <c r="D39" s="16"/>
      <c r="I39"/>
      <c r="J39" s="23"/>
      <c r="K39" s="24"/>
      <c r="L39" s="23"/>
      <c r="M39" s="24"/>
      <c r="N39"/>
    </row>
    <row r="40" spans="1:14" s="8" customFormat="1" ht="14.6" x14ac:dyDescent="0.4">
      <c r="A40" s="75" t="s">
        <v>76</v>
      </c>
      <c r="B40" s="63" t="s">
        <v>77</v>
      </c>
      <c r="C40" s="45" t="s">
        <v>63</v>
      </c>
      <c r="D40" s="16"/>
      <c r="I40"/>
      <c r="J40" s="23"/>
      <c r="K40" s="24"/>
      <c r="L40" s="23"/>
      <c r="M40" s="24"/>
      <c r="N40"/>
    </row>
    <row r="41" spans="1:14" s="8" customFormat="1" ht="14.6" x14ac:dyDescent="0.4">
      <c r="A41" s="75" t="s">
        <v>78</v>
      </c>
      <c r="B41" s="63" t="s">
        <v>79</v>
      </c>
      <c r="C41" s="45" t="s">
        <v>63</v>
      </c>
      <c r="D41" s="16"/>
      <c r="I41"/>
      <c r="J41" s="23"/>
      <c r="K41" s="24"/>
      <c r="L41" s="23"/>
      <c r="M41" s="24"/>
      <c r="N41"/>
    </row>
    <row r="42" spans="1:14" s="8" customFormat="1" ht="14.6" x14ac:dyDescent="0.4">
      <c r="A42" s="75" t="s">
        <v>80</v>
      </c>
      <c r="B42" s="63" t="s">
        <v>81</v>
      </c>
      <c r="C42" s="45" t="s">
        <v>63</v>
      </c>
      <c r="D42" s="16"/>
      <c r="I42"/>
      <c r="J42" s="24"/>
      <c r="K42" s="24"/>
      <c r="L42" s="23"/>
      <c r="M42" s="24"/>
      <c r="N42"/>
    </row>
    <row r="43" spans="1:14" s="8" customFormat="1" ht="14.6" x14ac:dyDescent="0.4">
      <c r="A43" s="75" t="s">
        <v>82</v>
      </c>
      <c r="B43" s="63" t="s">
        <v>83</v>
      </c>
      <c r="C43" s="45" t="s">
        <v>63</v>
      </c>
      <c r="D43" s="16"/>
      <c r="I43"/>
      <c r="J43"/>
      <c r="K43"/>
      <c r="L43" s="23"/>
      <c r="M43" s="24"/>
      <c r="N43"/>
    </row>
    <row r="44" spans="1:14" s="8" customFormat="1" ht="14.6" x14ac:dyDescent="0.4">
      <c r="A44" s="75">
        <v>245</v>
      </c>
      <c r="B44" s="63" t="s">
        <v>84</v>
      </c>
      <c r="C44" s="45" t="s">
        <v>63</v>
      </c>
      <c r="D44" s="16"/>
      <c r="I44"/>
      <c r="J44"/>
      <c r="K44"/>
      <c r="L44" s="23"/>
      <c r="M44" s="24"/>
      <c r="N44"/>
    </row>
    <row r="45" spans="1:14" s="8" customFormat="1" ht="14.6" x14ac:dyDescent="0.4">
      <c r="A45" s="75" t="s">
        <v>85</v>
      </c>
      <c r="B45" s="63" t="s">
        <v>86</v>
      </c>
      <c r="C45" s="45" t="s">
        <v>63</v>
      </c>
      <c r="D45" s="16"/>
      <c r="I45"/>
      <c r="J45"/>
      <c r="K45"/>
      <c r="L45" s="23"/>
      <c r="M45" s="24"/>
      <c r="N45"/>
    </row>
    <row r="46" spans="1:14" s="8" customFormat="1" ht="14.6" x14ac:dyDescent="0.4">
      <c r="A46" s="75">
        <v>350</v>
      </c>
      <c r="B46" s="63" t="s">
        <v>87</v>
      </c>
      <c r="C46" s="45" t="s">
        <v>63</v>
      </c>
      <c r="D46" s="16"/>
      <c r="I46"/>
      <c r="J46"/>
      <c r="K46"/>
      <c r="L46"/>
      <c r="M46"/>
      <c r="N46"/>
    </row>
    <row r="47" spans="1:14" s="8" customFormat="1" ht="14.6" x14ac:dyDescent="0.4">
      <c r="A47" s="75" t="s">
        <v>88</v>
      </c>
      <c r="B47" s="63" t="s">
        <v>89</v>
      </c>
      <c r="C47" s="45" t="s">
        <v>63</v>
      </c>
      <c r="D47" s="16"/>
    </row>
    <row r="48" spans="1:14" s="8" customFormat="1" ht="14.6" x14ac:dyDescent="0.4">
      <c r="A48" s="75" t="s">
        <v>90</v>
      </c>
      <c r="B48" s="63" t="s">
        <v>91</v>
      </c>
      <c r="C48" s="45" t="s">
        <v>63</v>
      </c>
      <c r="D48" s="16"/>
    </row>
    <row r="49" spans="1:10" s="8" customFormat="1" ht="14.6" x14ac:dyDescent="0.4">
      <c r="A49" s="75" t="s">
        <v>92</v>
      </c>
      <c r="B49" s="63" t="s">
        <v>93</v>
      </c>
      <c r="C49" s="45" t="s">
        <v>63</v>
      </c>
      <c r="D49" s="16"/>
    </row>
    <row r="50" spans="1:10" s="8" customFormat="1" ht="15" thickBot="1" x14ac:dyDescent="0.45">
      <c r="A50" s="76">
        <v>600</v>
      </c>
      <c r="B50" s="64" t="s">
        <v>94</v>
      </c>
      <c r="C50" s="47" t="s">
        <v>63</v>
      </c>
      <c r="D50" s="25"/>
      <c r="F50"/>
      <c r="G50"/>
      <c r="H50"/>
      <c r="I50"/>
    </row>
    <row r="51" spans="1:10" s="8" customFormat="1" ht="14.6" x14ac:dyDescent="0.4">
      <c r="A51" s="40">
        <v>2009</v>
      </c>
      <c r="B51" s="60" t="s">
        <v>95</v>
      </c>
      <c r="C51" s="44" t="s">
        <v>63</v>
      </c>
      <c r="D51" s="22"/>
      <c r="F51"/>
      <c r="G51"/>
      <c r="H51"/>
      <c r="I51"/>
      <c r="J51"/>
    </row>
    <row r="52" spans="1:10" ht="14.6" x14ac:dyDescent="0.4">
      <c r="A52" s="80">
        <v>75</v>
      </c>
      <c r="B52" s="63" t="s">
        <v>240</v>
      </c>
      <c r="C52" s="45" t="s">
        <v>63</v>
      </c>
      <c r="D52" s="16"/>
    </row>
    <row r="53" spans="1:10" ht="14.6" x14ac:dyDescent="0.4">
      <c r="A53" s="75">
        <v>84</v>
      </c>
      <c r="B53" s="63" t="s">
        <v>96</v>
      </c>
      <c r="C53" s="45" t="s">
        <v>63</v>
      </c>
      <c r="D53" s="16"/>
    </row>
    <row r="54" spans="1:10" ht="14.6" x14ac:dyDescent="0.4">
      <c r="A54" s="75">
        <v>226</v>
      </c>
      <c r="B54" s="63" t="s">
        <v>97</v>
      </c>
      <c r="C54" s="45" t="s">
        <v>63</v>
      </c>
      <c r="D54" s="16"/>
    </row>
    <row r="55" spans="1:10" ht="14.6" x14ac:dyDescent="0.4">
      <c r="A55" s="75">
        <v>539</v>
      </c>
      <c r="B55" s="63" t="s">
        <v>98</v>
      </c>
      <c r="C55" s="45" t="s">
        <v>63</v>
      </c>
      <c r="D55" s="16"/>
    </row>
    <row r="56" spans="1:10" ht="15" thickBot="1" x14ac:dyDescent="0.45">
      <c r="A56" s="76">
        <v>590</v>
      </c>
      <c r="B56" s="64" t="s">
        <v>99</v>
      </c>
      <c r="C56" s="47" t="s">
        <v>63</v>
      </c>
      <c r="D56" s="25"/>
    </row>
    <row r="57" spans="1:10" ht="14.6" x14ac:dyDescent="0.4">
      <c r="A57" s="81">
        <v>904</v>
      </c>
      <c r="B57" s="68" t="s">
        <v>211</v>
      </c>
      <c r="C57" s="48" t="s">
        <v>63</v>
      </c>
      <c r="D57" s="49"/>
    </row>
    <row r="58" spans="1:10" ht="14.6" x14ac:dyDescent="0.4">
      <c r="A58" s="75">
        <v>899</v>
      </c>
      <c r="B58" s="63" t="s">
        <v>212</v>
      </c>
      <c r="C58" s="45" t="s">
        <v>63</v>
      </c>
      <c r="D58" s="50"/>
    </row>
    <row r="59" spans="1:10" ht="14.6" x14ac:dyDescent="0.4">
      <c r="A59" s="75">
        <v>586</v>
      </c>
      <c r="B59" s="68" t="s">
        <v>100</v>
      </c>
      <c r="C59" s="45" t="s">
        <v>63</v>
      </c>
      <c r="D59" s="50"/>
    </row>
    <row r="60" spans="1:10" ht="14.6" x14ac:dyDescent="0.4">
      <c r="A60" s="75">
        <v>898</v>
      </c>
      <c r="B60" s="63" t="s">
        <v>213</v>
      </c>
      <c r="C60" s="45" t="s">
        <v>63</v>
      </c>
      <c r="D60" s="50"/>
    </row>
    <row r="61" spans="1:10" ht="14.6" x14ac:dyDescent="0.4">
      <c r="A61" s="75">
        <v>917</v>
      </c>
      <c r="B61" s="63" t="s">
        <v>214</v>
      </c>
      <c r="C61" s="45" t="s">
        <v>63</v>
      </c>
      <c r="D61" s="50"/>
    </row>
    <row r="62" spans="1:10" ht="14.6" x14ac:dyDescent="0.4">
      <c r="A62" s="75">
        <v>186</v>
      </c>
      <c r="B62" s="63" t="s">
        <v>101</v>
      </c>
      <c r="C62" s="45" t="s">
        <v>63</v>
      </c>
      <c r="D62" s="50"/>
    </row>
    <row r="63" spans="1:10" ht="14.6" x14ac:dyDescent="0.4">
      <c r="A63" s="75">
        <v>854</v>
      </c>
      <c r="B63" s="63" t="s">
        <v>215</v>
      </c>
      <c r="C63" s="45" t="s">
        <v>63</v>
      </c>
      <c r="D63" s="50"/>
    </row>
    <row r="64" spans="1:10" ht="14.6" x14ac:dyDescent="0.4">
      <c r="A64" s="75">
        <v>525</v>
      </c>
      <c r="B64" s="63" t="s">
        <v>216</v>
      </c>
      <c r="C64" s="45" t="s">
        <v>63</v>
      </c>
      <c r="D64" s="50"/>
    </row>
    <row r="65" spans="1:4" ht="14.6" x14ac:dyDescent="0.4">
      <c r="A65" s="75">
        <v>876</v>
      </c>
      <c r="B65" s="63" t="s">
        <v>217</v>
      </c>
      <c r="C65" s="45" t="s">
        <v>63</v>
      </c>
      <c r="D65" s="50"/>
    </row>
    <row r="66" spans="1:4" ht="14.6" x14ac:dyDescent="0.4">
      <c r="A66" s="75">
        <v>108</v>
      </c>
      <c r="B66" s="63" t="s">
        <v>218</v>
      </c>
      <c r="C66" s="45" t="s">
        <v>63</v>
      </c>
      <c r="D66" s="50"/>
    </row>
    <row r="67" spans="1:4" ht="14.6" x14ac:dyDescent="0.4">
      <c r="A67" s="75">
        <v>119</v>
      </c>
      <c r="B67" s="63" t="s">
        <v>102</v>
      </c>
      <c r="C67" s="45" t="s">
        <v>63</v>
      </c>
      <c r="D67" s="50"/>
    </row>
    <row r="68" spans="1:4" ht="14.6" x14ac:dyDescent="0.4">
      <c r="A68" s="75">
        <v>521</v>
      </c>
      <c r="B68" s="63" t="s">
        <v>103</v>
      </c>
      <c r="C68" s="45" t="s">
        <v>63</v>
      </c>
      <c r="D68" s="50"/>
    </row>
    <row r="69" spans="1:4" ht="14.6" x14ac:dyDescent="0.4">
      <c r="A69" s="75">
        <v>104</v>
      </c>
      <c r="B69" s="63" t="s">
        <v>104</v>
      </c>
      <c r="C69" s="45" t="s">
        <v>63</v>
      </c>
      <c r="D69" s="50"/>
    </row>
    <row r="70" spans="1:4" ht="14.6" x14ac:dyDescent="0.4">
      <c r="A70" s="75">
        <v>887</v>
      </c>
      <c r="B70" s="63" t="s">
        <v>219</v>
      </c>
      <c r="C70" s="45" t="s">
        <v>63</v>
      </c>
      <c r="D70" s="50"/>
    </row>
    <row r="71" spans="1:4" ht="14.6" x14ac:dyDescent="0.4">
      <c r="A71" s="75">
        <v>185</v>
      </c>
      <c r="B71" s="63" t="s">
        <v>105</v>
      </c>
      <c r="C71" s="45" t="s">
        <v>63</v>
      </c>
      <c r="D71" s="50"/>
    </row>
    <row r="72" spans="1:4" ht="14.6" x14ac:dyDescent="0.4">
      <c r="A72" s="75">
        <v>522</v>
      </c>
      <c r="B72" s="63" t="s">
        <v>106</v>
      </c>
      <c r="C72" s="45" t="s">
        <v>63</v>
      </c>
      <c r="D72" s="50"/>
    </row>
    <row r="73" spans="1:4" ht="14.6" x14ac:dyDescent="0.4">
      <c r="A73" s="75">
        <v>885</v>
      </c>
      <c r="B73" s="63" t="s">
        <v>220</v>
      </c>
      <c r="C73" s="45" t="s">
        <v>63</v>
      </c>
      <c r="D73" s="93"/>
    </row>
    <row r="74" spans="1:4" ht="14.6" x14ac:dyDescent="0.4">
      <c r="A74" s="75">
        <v>903</v>
      </c>
      <c r="B74" s="63" t="s">
        <v>221</v>
      </c>
      <c r="C74" s="45" t="s">
        <v>63</v>
      </c>
      <c r="D74" s="93"/>
    </row>
    <row r="75" spans="1:4" ht="14.6" x14ac:dyDescent="0.4">
      <c r="A75" s="75">
        <v>875</v>
      </c>
      <c r="B75" s="63" t="s">
        <v>222</v>
      </c>
      <c r="C75" s="45" t="s">
        <v>63</v>
      </c>
      <c r="D75" s="16"/>
    </row>
    <row r="76" spans="1:4" ht="14.6" x14ac:dyDescent="0.4">
      <c r="A76" s="75">
        <v>528</v>
      </c>
      <c r="B76" s="63" t="s">
        <v>107</v>
      </c>
      <c r="C76" s="45" t="s">
        <v>63</v>
      </c>
      <c r="D76" s="16"/>
    </row>
    <row r="77" spans="1:4" ht="14.6" x14ac:dyDescent="0.4">
      <c r="A77" s="75">
        <v>565</v>
      </c>
      <c r="B77" s="63" t="s">
        <v>223</v>
      </c>
      <c r="C77" s="45" t="s">
        <v>63</v>
      </c>
      <c r="D77" s="16"/>
    </row>
    <row r="78" spans="1:4" ht="14.6" x14ac:dyDescent="0.4">
      <c r="A78" s="75">
        <v>227</v>
      </c>
      <c r="B78" s="63" t="s">
        <v>224</v>
      </c>
      <c r="C78" s="45" t="s">
        <v>63</v>
      </c>
      <c r="D78" s="16"/>
    </row>
    <row r="79" spans="1:4" ht="14.6" x14ac:dyDescent="0.4">
      <c r="A79" s="75">
        <v>332</v>
      </c>
      <c r="B79" s="63" t="s">
        <v>108</v>
      </c>
      <c r="C79" s="45" t="s">
        <v>63</v>
      </c>
      <c r="D79" s="16"/>
    </row>
    <row r="80" spans="1:4" ht="14.6" x14ac:dyDescent="0.4">
      <c r="A80" s="75">
        <v>507</v>
      </c>
      <c r="B80" s="63" t="s">
        <v>109</v>
      </c>
      <c r="C80" s="45" t="s">
        <v>63</v>
      </c>
      <c r="D80" s="93"/>
    </row>
    <row r="81" spans="1:4" ht="14.6" x14ac:dyDescent="0.4">
      <c r="A81" s="75">
        <v>893</v>
      </c>
      <c r="B81" s="63" t="s">
        <v>225</v>
      </c>
      <c r="C81" s="45" t="s">
        <v>63</v>
      </c>
      <c r="D81" s="93"/>
    </row>
    <row r="82" spans="1:4" ht="14.6" x14ac:dyDescent="0.4">
      <c r="A82" s="75">
        <v>879</v>
      </c>
      <c r="B82" s="63" t="s">
        <v>226</v>
      </c>
      <c r="C82" s="45" t="s">
        <v>63</v>
      </c>
      <c r="D82" s="93"/>
    </row>
    <row r="83" spans="1:4" ht="14.6" x14ac:dyDescent="0.4">
      <c r="A83" s="75">
        <v>2025</v>
      </c>
      <c r="B83" s="63" t="s">
        <v>227</v>
      </c>
      <c r="C83" s="45" t="s">
        <v>63</v>
      </c>
      <c r="D83" s="93"/>
    </row>
    <row r="84" spans="1:4" ht="14.6" x14ac:dyDescent="0.4">
      <c r="A84" s="75">
        <v>2024</v>
      </c>
      <c r="B84" s="63" t="s">
        <v>110</v>
      </c>
      <c r="C84" s="45" t="s">
        <v>63</v>
      </c>
      <c r="D84" s="93"/>
    </row>
    <row r="85" spans="1:4" ht="14.6" x14ac:dyDescent="0.4">
      <c r="A85" s="75">
        <v>409</v>
      </c>
      <c r="B85" s="63" t="s">
        <v>228</v>
      </c>
      <c r="C85" s="45" t="s">
        <v>63</v>
      </c>
      <c r="D85" s="93"/>
    </row>
    <row r="86" spans="1:4" ht="14.6" x14ac:dyDescent="0.4">
      <c r="A86" s="75">
        <v>333</v>
      </c>
      <c r="B86" s="63" t="s">
        <v>229</v>
      </c>
      <c r="C86" s="45" t="s">
        <v>63</v>
      </c>
      <c r="D86" s="93"/>
    </row>
    <row r="87" spans="1:4" ht="14.6" x14ac:dyDescent="0.4">
      <c r="A87" s="75">
        <v>882</v>
      </c>
      <c r="B87" s="63" t="s">
        <v>230</v>
      </c>
      <c r="C87" s="45" t="s">
        <v>63</v>
      </c>
      <c r="D87" s="93"/>
    </row>
    <row r="88" spans="1:4" ht="14.6" x14ac:dyDescent="0.4">
      <c r="A88" s="75">
        <v>880</v>
      </c>
      <c r="B88" s="63" t="s">
        <v>231</v>
      </c>
      <c r="C88" s="45" t="s">
        <v>63</v>
      </c>
      <c r="D88" s="93"/>
    </row>
    <row r="89" spans="1:4" ht="14.6" x14ac:dyDescent="0.4">
      <c r="A89" s="75">
        <v>2014</v>
      </c>
      <c r="B89" s="63" t="s">
        <v>111</v>
      </c>
      <c r="C89" s="45" t="s">
        <v>63</v>
      </c>
      <c r="D89" s="93"/>
    </row>
    <row r="90" spans="1:4" ht="14.6" x14ac:dyDescent="0.4">
      <c r="A90" s="75">
        <v>878</v>
      </c>
      <c r="B90" s="63" t="s">
        <v>232</v>
      </c>
      <c r="C90" s="45" t="s">
        <v>63</v>
      </c>
      <c r="D90" s="93"/>
    </row>
    <row r="91" spans="1:4" ht="14.6" x14ac:dyDescent="0.4">
      <c r="A91" s="75">
        <v>873</v>
      </c>
      <c r="B91" s="63" t="s">
        <v>233</v>
      </c>
      <c r="C91" s="45" t="s">
        <v>63</v>
      </c>
      <c r="D91" s="93"/>
    </row>
    <row r="92" spans="1:4" ht="14.6" x14ac:dyDescent="0.4">
      <c r="A92" s="75">
        <v>874</v>
      </c>
      <c r="B92" s="63" t="s">
        <v>234</v>
      </c>
      <c r="C92" s="45" t="s">
        <v>63</v>
      </c>
      <c r="D92" s="93"/>
    </row>
    <row r="93" spans="1:4" ht="14.6" x14ac:dyDescent="0.4">
      <c r="A93" s="75">
        <v>877</v>
      </c>
      <c r="B93" s="63" t="s">
        <v>235</v>
      </c>
      <c r="C93" s="45" t="s">
        <v>63</v>
      </c>
      <c r="D93" s="93"/>
    </row>
    <row r="94" spans="1:4" ht="14.6" x14ac:dyDescent="0.4">
      <c r="A94" s="75">
        <v>896</v>
      </c>
      <c r="B94" s="63" t="s">
        <v>236</v>
      </c>
      <c r="C94" s="45" t="s">
        <v>63</v>
      </c>
      <c r="D94" s="93"/>
    </row>
    <row r="95" spans="1:4" ht="14.6" x14ac:dyDescent="0.4">
      <c r="A95" s="75">
        <v>902</v>
      </c>
      <c r="B95" s="63" t="s">
        <v>237</v>
      </c>
      <c r="C95" s="45" t="s">
        <v>63</v>
      </c>
      <c r="D95" s="93"/>
    </row>
    <row r="96" spans="1:4" ht="14.6" x14ac:dyDescent="0.4">
      <c r="A96" s="75">
        <v>877</v>
      </c>
      <c r="B96" s="63" t="s">
        <v>235</v>
      </c>
      <c r="C96" s="45" t="s">
        <v>63</v>
      </c>
      <c r="D96" s="93"/>
    </row>
    <row r="97" spans="1:4" ht="14.6" x14ac:dyDescent="0.4">
      <c r="A97" s="75">
        <v>806</v>
      </c>
      <c r="B97" s="63" t="s">
        <v>238</v>
      </c>
      <c r="C97" s="45" t="s">
        <v>63</v>
      </c>
      <c r="D97" s="93"/>
    </row>
    <row r="98" spans="1:4" ht="14.6" x14ac:dyDescent="0.4">
      <c r="A98" s="75" t="s">
        <v>372</v>
      </c>
      <c r="B98" s="63" t="s">
        <v>239</v>
      </c>
      <c r="C98" s="45" t="s">
        <v>63</v>
      </c>
      <c r="D98" s="93"/>
    </row>
    <row r="99" spans="1:4" ht="14.6" x14ac:dyDescent="0.4">
      <c r="A99" s="75">
        <v>183</v>
      </c>
      <c r="B99" s="63" t="s">
        <v>112</v>
      </c>
      <c r="C99" s="45" t="s">
        <v>63</v>
      </c>
      <c r="D99" s="93"/>
    </row>
    <row r="100" spans="1:4" ht="15" thickBot="1" x14ac:dyDescent="0.45">
      <c r="A100" s="78">
        <v>2000</v>
      </c>
      <c r="B100" s="66" t="s">
        <v>113</v>
      </c>
      <c r="C100" s="46" t="s">
        <v>63</v>
      </c>
      <c r="D100" s="128"/>
    </row>
    <row r="101" spans="1:4" ht="14.6" x14ac:dyDescent="0.4">
      <c r="A101" s="124">
        <v>2010</v>
      </c>
      <c r="B101" s="69" t="s">
        <v>152</v>
      </c>
      <c r="C101" s="51" t="s">
        <v>63</v>
      </c>
      <c r="D101" s="129"/>
    </row>
    <row r="102" spans="1:4" ht="15" thickBot="1" x14ac:dyDescent="0.45">
      <c r="A102" s="76">
        <v>2013</v>
      </c>
      <c r="B102" s="64" t="s">
        <v>153</v>
      </c>
      <c r="C102" s="47" t="s">
        <v>63</v>
      </c>
      <c r="D102" s="130"/>
    </row>
    <row r="103" spans="1:4" ht="14.6" x14ac:dyDescent="0.4">
      <c r="A103" s="75">
        <v>176</v>
      </c>
      <c r="B103" s="119" t="s">
        <v>384</v>
      </c>
      <c r="C103" s="45" t="s">
        <v>403</v>
      </c>
      <c r="D103" s="140">
        <f>'טבלת עזר'!J18</f>
        <v>4.1399999999999997</v>
      </c>
    </row>
    <row r="104" spans="1:4" ht="14.6" x14ac:dyDescent="0.4">
      <c r="A104" s="75">
        <v>376</v>
      </c>
      <c r="B104" s="119" t="s">
        <v>386</v>
      </c>
      <c r="C104" s="12" t="s">
        <v>27</v>
      </c>
      <c r="D104" s="93">
        <f>'טבלת עזר'!J12</f>
        <v>0.7</v>
      </c>
    </row>
    <row r="105" spans="1:4" ht="14.6" x14ac:dyDescent="0.4">
      <c r="A105" s="75">
        <v>384</v>
      </c>
      <c r="B105" s="119" t="s">
        <v>385</v>
      </c>
      <c r="C105" s="12" t="s">
        <v>27</v>
      </c>
      <c r="D105" s="93">
        <f>'טבלת עזר'!J13</f>
        <v>4.5999999999999996</v>
      </c>
    </row>
    <row r="106" spans="1:4" ht="14.6" x14ac:dyDescent="0.4">
      <c r="A106" s="75">
        <v>92</v>
      </c>
      <c r="B106" s="119" t="s">
        <v>387</v>
      </c>
      <c r="C106" s="12" t="s">
        <v>27</v>
      </c>
      <c r="D106" s="93">
        <f>'טבלת עזר'!J4</f>
        <v>3.6</v>
      </c>
    </row>
    <row r="107" spans="1:4" ht="14.6" x14ac:dyDescent="0.4">
      <c r="A107" s="75">
        <v>146</v>
      </c>
      <c r="B107" s="119" t="s">
        <v>388</v>
      </c>
      <c r="C107" s="12" t="s">
        <v>27</v>
      </c>
      <c r="D107" s="93">
        <f>'טבלת עזר'!J3</f>
        <v>50</v>
      </c>
    </row>
    <row r="108" spans="1:4" ht="14.6" x14ac:dyDescent="0.4">
      <c r="A108" s="75" t="s">
        <v>389</v>
      </c>
      <c r="B108" s="119" t="s">
        <v>390</v>
      </c>
      <c r="C108" s="12" t="s">
        <v>27</v>
      </c>
      <c r="D108" s="93">
        <f>'טבלת עזר'!J2</f>
        <v>20.7</v>
      </c>
    </row>
    <row r="109" spans="1:4" ht="14.6" x14ac:dyDescent="0.4">
      <c r="A109" s="75">
        <v>706</v>
      </c>
      <c r="B109" s="119" t="s">
        <v>391</v>
      </c>
      <c r="C109" s="12" t="s">
        <v>402</v>
      </c>
      <c r="D109" s="93"/>
    </row>
    <row r="110" spans="1:4" ht="14.6" x14ac:dyDescent="0.4">
      <c r="A110" s="75">
        <v>432</v>
      </c>
      <c r="B110" s="119" t="s">
        <v>392</v>
      </c>
      <c r="C110" s="12" t="s">
        <v>27</v>
      </c>
      <c r="D110" s="93">
        <f>'טבלת עזר'!J14</f>
        <v>1.6</v>
      </c>
    </row>
    <row r="111" spans="1:4" ht="14.6" x14ac:dyDescent="0.4">
      <c r="A111" s="75" t="s">
        <v>405</v>
      </c>
      <c r="B111" s="119" t="s">
        <v>398</v>
      </c>
      <c r="C111" s="12" t="s">
        <v>63</v>
      </c>
      <c r="D111" s="93"/>
    </row>
    <row r="112" spans="1:4" ht="14.6" x14ac:dyDescent="0.4">
      <c r="A112" s="75">
        <v>187</v>
      </c>
      <c r="B112" s="119" t="s">
        <v>393</v>
      </c>
      <c r="C112" s="12" t="s">
        <v>63</v>
      </c>
      <c r="D112" s="93"/>
    </row>
    <row r="113" spans="1:4" ht="14.6" x14ac:dyDescent="0.4">
      <c r="A113" s="75">
        <v>2030</v>
      </c>
      <c r="B113" s="119" t="s">
        <v>399</v>
      </c>
      <c r="C113" s="12" t="s">
        <v>63</v>
      </c>
      <c r="D113" s="93"/>
    </row>
    <row r="114" spans="1:4" ht="14.6" x14ac:dyDescent="0.4">
      <c r="A114" s="75">
        <v>2031</v>
      </c>
      <c r="B114" s="119" t="s">
        <v>394</v>
      </c>
      <c r="C114" s="12" t="s">
        <v>63</v>
      </c>
      <c r="D114" s="93"/>
    </row>
    <row r="115" spans="1:4" ht="14.6" x14ac:dyDescent="0.4">
      <c r="A115" s="75">
        <v>2005</v>
      </c>
      <c r="B115" s="119" t="s">
        <v>400</v>
      </c>
      <c r="C115" s="12" t="s">
        <v>63</v>
      </c>
      <c r="D115" s="93"/>
    </row>
    <row r="116" spans="1:4" ht="14.6" x14ac:dyDescent="0.4">
      <c r="A116" s="75">
        <v>844</v>
      </c>
      <c r="B116" s="119" t="s">
        <v>401</v>
      </c>
      <c r="C116" s="12" t="s">
        <v>63</v>
      </c>
      <c r="D116" s="93"/>
    </row>
    <row r="117" spans="1:4" ht="14.6" x14ac:dyDescent="0.4">
      <c r="A117" s="75">
        <v>2100</v>
      </c>
      <c r="B117" s="119" t="s">
        <v>395</v>
      </c>
      <c r="C117" s="12" t="s">
        <v>63</v>
      </c>
      <c r="D117" s="93"/>
    </row>
    <row r="118" spans="1:4" ht="14.6" x14ac:dyDescent="0.4">
      <c r="A118" s="75">
        <v>2004</v>
      </c>
      <c r="B118" s="119" t="s">
        <v>396</v>
      </c>
      <c r="C118" s="12" t="s">
        <v>63</v>
      </c>
      <c r="D118" s="93"/>
    </row>
    <row r="119" spans="1:4" ht="14.6" x14ac:dyDescent="0.4">
      <c r="A119" s="75">
        <v>524</v>
      </c>
      <c r="B119" s="119" t="s">
        <v>397</v>
      </c>
      <c r="C119" s="12" t="s">
        <v>63</v>
      </c>
      <c r="D119" s="93"/>
    </row>
    <row r="120" spans="1:4" ht="14.6" x14ac:dyDescent="0.4">
      <c r="A120" s="75">
        <v>609</v>
      </c>
      <c r="B120" s="119" t="s">
        <v>406</v>
      </c>
      <c r="C120" s="12" t="s">
        <v>63</v>
      </c>
      <c r="D120" s="93"/>
    </row>
    <row r="121" spans="1:4" x14ac:dyDescent="0.35">
      <c r="A121" s="82"/>
      <c r="B121" s="70"/>
      <c r="C121" s="38"/>
      <c r="D121" s="93"/>
    </row>
    <row r="122" spans="1:4" x14ac:dyDescent="0.35">
      <c r="A122" s="82"/>
      <c r="B122" s="70"/>
      <c r="C122" s="38"/>
      <c r="D122" s="93"/>
    </row>
    <row r="123" spans="1:4" x14ac:dyDescent="0.35">
      <c r="A123" s="82"/>
      <c r="B123" s="70"/>
      <c r="C123" s="38"/>
      <c r="D123" s="93"/>
    </row>
    <row r="124" spans="1:4" x14ac:dyDescent="0.35">
      <c r="A124" s="82"/>
      <c r="B124" s="70"/>
      <c r="C124" s="38"/>
      <c r="D124" s="93"/>
    </row>
    <row r="125" spans="1:4" x14ac:dyDescent="0.35">
      <c r="A125" s="82"/>
      <c r="B125" s="70"/>
      <c r="C125" s="38"/>
      <c r="D125" s="93"/>
    </row>
    <row r="126" spans="1:4" x14ac:dyDescent="0.35">
      <c r="A126" s="82"/>
      <c r="B126" s="70"/>
      <c r="C126" s="38"/>
      <c r="D126" s="93"/>
    </row>
    <row r="127" spans="1:4" x14ac:dyDescent="0.35">
      <c r="A127" s="82"/>
      <c r="B127" s="70"/>
      <c r="C127" s="38"/>
      <c r="D127" s="93"/>
    </row>
    <row r="128" spans="1:4" x14ac:dyDescent="0.35">
      <c r="A128" s="82"/>
      <c r="B128" s="70"/>
      <c r="C128" s="38"/>
      <c r="D128" s="93"/>
    </row>
    <row r="129" spans="1:4" x14ac:dyDescent="0.35">
      <c r="A129" s="82"/>
      <c r="B129" s="70"/>
      <c r="C129" s="38"/>
      <c r="D129" s="93"/>
    </row>
    <row r="130" spans="1:4" x14ac:dyDescent="0.35">
      <c r="A130" s="82"/>
      <c r="B130" s="70"/>
      <c r="C130" s="38"/>
      <c r="D130" s="93"/>
    </row>
    <row r="131" spans="1:4" x14ac:dyDescent="0.35">
      <c r="A131" s="82"/>
      <c r="B131" s="70"/>
      <c r="C131" s="38"/>
      <c r="D131" s="93"/>
    </row>
    <row r="132" spans="1:4" x14ac:dyDescent="0.35">
      <c r="A132" s="82"/>
      <c r="B132" s="70"/>
      <c r="C132" s="38"/>
      <c r="D132" s="93"/>
    </row>
    <row r="133" spans="1:4" x14ac:dyDescent="0.35">
      <c r="A133" s="82"/>
      <c r="B133" s="70"/>
      <c r="C133" s="38"/>
      <c r="D133" s="93"/>
    </row>
    <row r="134" spans="1:4" x14ac:dyDescent="0.35">
      <c r="A134" s="82"/>
      <c r="B134" s="70"/>
      <c r="C134" s="38"/>
      <c r="D134" s="93"/>
    </row>
    <row r="135" spans="1:4" x14ac:dyDescent="0.35">
      <c r="A135" s="82"/>
      <c r="B135" s="70"/>
      <c r="C135" s="38"/>
      <c r="D135" s="93"/>
    </row>
    <row r="136" spans="1:4" x14ac:dyDescent="0.35">
      <c r="A136" s="82"/>
      <c r="B136" s="70"/>
      <c r="C136" s="38"/>
      <c r="D136" s="93"/>
    </row>
    <row r="137" spans="1:4" x14ac:dyDescent="0.35">
      <c r="A137" s="82"/>
      <c r="B137" s="70"/>
      <c r="C137" s="38"/>
      <c r="D137" s="93"/>
    </row>
    <row r="138" spans="1:4" x14ac:dyDescent="0.35">
      <c r="A138" s="82"/>
      <c r="B138" s="70"/>
      <c r="C138" s="38"/>
      <c r="D138" s="93"/>
    </row>
    <row r="139" spans="1:4" x14ac:dyDescent="0.35">
      <c r="A139" s="82"/>
      <c r="B139" s="70"/>
      <c r="C139" s="38"/>
      <c r="D139" s="93"/>
    </row>
    <row r="140" spans="1:4" x14ac:dyDescent="0.35">
      <c r="A140" s="82"/>
      <c r="B140" s="70"/>
      <c r="C140" s="38"/>
      <c r="D140" s="93"/>
    </row>
    <row r="141" spans="1:4" x14ac:dyDescent="0.35">
      <c r="A141" s="82"/>
      <c r="B141" s="70"/>
      <c r="C141" s="38"/>
      <c r="D141" s="93"/>
    </row>
    <row r="142" spans="1:4" x14ac:dyDescent="0.35">
      <c r="A142" s="82"/>
      <c r="B142" s="70"/>
      <c r="C142" s="38"/>
      <c r="D142" s="93"/>
    </row>
    <row r="143" spans="1:4" x14ac:dyDescent="0.35">
      <c r="A143" s="82"/>
      <c r="B143" s="70"/>
      <c r="C143" s="38"/>
      <c r="D143" s="93"/>
    </row>
    <row r="144" spans="1:4" x14ac:dyDescent="0.35">
      <c r="A144" s="82"/>
      <c r="B144" s="70"/>
      <c r="C144" s="38"/>
      <c r="D144" s="93"/>
    </row>
    <row r="145" spans="1:4" x14ac:dyDescent="0.35">
      <c r="A145" s="82"/>
      <c r="B145" s="70"/>
      <c r="C145" s="38"/>
      <c r="D145" s="93"/>
    </row>
    <row r="146" spans="1:4" x14ac:dyDescent="0.35">
      <c r="A146" s="82"/>
      <c r="B146" s="70"/>
      <c r="C146" s="38"/>
      <c r="D146" s="93"/>
    </row>
    <row r="147" spans="1:4" x14ac:dyDescent="0.35">
      <c r="A147" s="82"/>
      <c r="B147" s="70"/>
      <c r="C147" s="38"/>
      <c r="D147" s="93"/>
    </row>
    <row r="148" spans="1:4" x14ac:dyDescent="0.35">
      <c r="A148" s="82"/>
      <c r="B148" s="70"/>
      <c r="C148" s="38"/>
      <c r="D148" s="93"/>
    </row>
    <row r="149" spans="1:4" x14ac:dyDescent="0.35">
      <c r="A149" s="82"/>
      <c r="B149" s="70"/>
      <c r="C149" s="38"/>
      <c r="D149" s="93"/>
    </row>
    <row r="150" spans="1:4" x14ac:dyDescent="0.35">
      <c r="A150" s="82"/>
      <c r="B150" s="70"/>
      <c r="C150" s="38"/>
      <c r="D150" s="93"/>
    </row>
    <row r="151" spans="1:4" x14ac:dyDescent="0.35">
      <c r="A151" s="82"/>
      <c r="B151" s="70"/>
      <c r="C151" s="38"/>
      <c r="D151" s="93"/>
    </row>
    <row r="152" spans="1:4" x14ac:dyDescent="0.35">
      <c r="A152" s="82"/>
      <c r="B152" s="70"/>
      <c r="C152" s="38"/>
      <c r="D152" s="93"/>
    </row>
    <row r="153" spans="1:4" x14ac:dyDescent="0.35">
      <c r="A153" s="82"/>
      <c r="B153" s="70"/>
      <c r="C153" s="38"/>
      <c r="D153" s="93"/>
    </row>
    <row r="154" spans="1:4" x14ac:dyDescent="0.35">
      <c r="A154" s="82"/>
      <c r="B154" s="70"/>
      <c r="C154" s="38"/>
      <c r="D154" s="93"/>
    </row>
    <row r="155" spans="1:4" x14ac:dyDescent="0.35">
      <c r="A155" s="82"/>
      <c r="B155" s="70"/>
      <c r="C155" s="38"/>
      <c r="D155" s="93"/>
    </row>
    <row r="156" spans="1:4" x14ac:dyDescent="0.35">
      <c r="A156" s="82"/>
      <c r="B156" s="70"/>
      <c r="C156" s="38"/>
      <c r="D156" s="93"/>
    </row>
    <row r="157" spans="1:4" x14ac:dyDescent="0.35">
      <c r="A157" s="82"/>
      <c r="B157" s="70"/>
      <c r="C157" s="38"/>
      <c r="D157" s="93"/>
    </row>
    <row r="158" spans="1:4" x14ac:dyDescent="0.35">
      <c r="A158" s="82"/>
      <c r="B158" s="70"/>
      <c r="C158" s="38"/>
      <c r="D158" s="93"/>
    </row>
    <row r="159" spans="1:4" x14ac:dyDescent="0.35">
      <c r="A159" s="82"/>
      <c r="B159" s="70"/>
      <c r="C159" s="38"/>
      <c r="D159" s="93"/>
    </row>
    <row r="160" spans="1:4" x14ac:dyDescent="0.35">
      <c r="A160" s="82"/>
      <c r="B160" s="70"/>
      <c r="C160" s="38"/>
      <c r="D160" s="93"/>
    </row>
    <row r="161" spans="1:4" x14ac:dyDescent="0.35">
      <c r="A161" s="82"/>
      <c r="B161" s="70"/>
      <c r="C161" s="38"/>
      <c r="D161" s="93"/>
    </row>
    <row r="162" spans="1:4" x14ac:dyDescent="0.35">
      <c r="A162" s="82"/>
      <c r="B162" s="70"/>
      <c r="C162" s="38"/>
      <c r="D162" s="93"/>
    </row>
    <row r="163" spans="1:4" x14ac:dyDescent="0.35">
      <c r="A163" s="82"/>
      <c r="B163" s="70"/>
      <c r="C163" s="38"/>
      <c r="D163" s="93"/>
    </row>
    <row r="164" spans="1:4" x14ac:dyDescent="0.35">
      <c r="A164" s="82"/>
      <c r="B164" s="70"/>
      <c r="C164" s="38"/>
      <c r="D164" s="93"/>
    </row>
    <row r="165" spans="1:4" x14ac:dyDescent="0.35">
      <c r="A165" s="82"/>
      <c r="B165" s="70"/>
      <c r="C165" s="38"/>
      <c r="D165" s="93"/>
    </row>
    <row r="166" spans="1:4" x14ac:dyDescent="0.35">
      <c r="A166" s="82"/>
      <c r="B166" s="70"/>
      <c r="C166" s="38"/>
      <c r="D166" s="93"/>
    </row>
    <row r="167" spans="1:4" x14ac:dyDescent="0.35">
      <c r="A167" s="82"/>
      <c r="B167" s="70"/>
      <c r="C167" s="38"/>
      <c r="D167" s="93"/>
    </row>
    <row r="168" spans="1:4" x14ac:dyDescent="0.35">
      <c r="A168" s="82"/>
      <c r="B168" s="70"/>
      <c r="C168" s="38"/>
      <c r="D168" s="93"/>
    </row>
    <row r="169" spans="1:4" x14ac:dyDescent="0.35">
      <c r="A169" s="82"/>
      <c r="B169" s="70"/>
      <c r="C169" s="38"/>
      <c r="D169" s="93"/>
    </row>
    <row r="170" spans="1:4" x14ac:dyDescent="0.35">
      <c r="A170" s="82"/>
      <c r="B170" s="70"/>
      <c r="C170" s="38"/>
      <c r="D170" s="93"/>
    </row>
    <row r="171" spans="1:4" x14ac:dyDescent="0.35">
      <c r="A171" s="82"/>
      <c r="B171" s="70"/>
      <c r="C171" s="38"/>
      <c r="D171" s="93"/>
    </row>
    <row r="172" spans="1:4" x14ac:dyDescent="0.35">
      <c r="A172" s="82"/>
      <c r="B172" s="70"/>
      <c r="C172" s="38"/>
      <c r="D172" s="93"/>
    </row>
    <row r="173" spans="1:4" x14ac:dyDescent="0.35">
      <c r="A173" s="82"/>
      <c r="B173" s="70"/>
      <c r="C173" s="38"/>
      <c r="D173" s="93"/>
    </row>
    <row r="174" spans="1:4" x14ac:dyDescent="0.35">
      <c r="A174" s="82"/>
      <c r="B174" s="70"/>
      <c r="C174" s="38"/>
      <c r="D174" s="93"/>
    </row>
    <row r="175" spans="1:4" x14ac:dyDescent="0.35">
      <c r="A175" s="82"/>
      <c r="B175" s="70"/>
      <c r="C175" s="38"/>
      <c r="D175" s="93"/>
    </row>
    <row r="176" spans="1:4" x14ac:dyDescent="0.35">
      <c r="A176" s="82"/>
      <c r="B176" s="70"/>
      <c r="C176" s="38"/>
      <c r="D176" s="93"/>
    </row>
    <row r="177" spans="1:4" x14ac:dyDescent="0.35">
      <c r="A177" s="82"/>
      <c r="B177" s="70"/>
      <c r="C177" s="38"/>
      <c r="D177" s="93"/>
    </row>
    <row r="178" spans="1:4" x14ac:dyDescent="0.35">
      <c r="A178" s="82"/>
      <c r="B178" s="70"/>
      <c r="C178" s="38"/>
      <c r="D178" s="93"/>
    </row>
    <row r="179" spans="1:4" x14ac:dyDescent="0.35">
      <c r="A179" s="82"/>
      <c r="B179" s="70"/>
      <c r="C179" s="38"/>
      <c r="D179" s="93"/>
    </row>
    <row r="180" spans="1:4" x14ac:dyDescent="0.35">
      <c r="A180" s="82"/>
      <c r="B180" s="70"/>
      <c r="C180" s="38"/>
      <c r="D180" s="93"/>
    </row>
    <row r="181" spans="1:4" x14ac:dyDescent="0.35">
      <c r="A181" s="82"/>
      <c r="B181" s="70"/>
      <c r="C181" s="38"/>
      <c r="D181" s="93"/>
    </row>
    <row r="182" spans="1:4" x14ac:dyDescent="0.35">
      <c r="A182" s="82"/>
      <c r="B182" s="70"/>
      <c r="C182" s="38"/>
      <c r="D182" s="93"/>
    </row>
    <row r="183" spans="1:4" x14ac:dyDescent="0.35">
      <c r="A183" s="82"/>
      <c r="B183" s="70"/>
      <c r="C183" s="38"/>
      <c r="D183" s="93"/>
    </row>
    <row r="184" spans="1:4" x14ac:dyDescent="0.35">
      <c r="A184" s="82"/>
      <c r="B184" s="70"/>
      <c r="C184" s="38"/>
      <c r="D184" s="93"/>
    </row>
    <row r="185" spans="1:4" x14ac:dyDescent="0.35">
      <c r="A185" s="82"/>
      <c r="B185" s="70"/>
      <c r="C185" s="38"/>
      <c r="D185" s="93"/>
    </row>
    <row r="186" spans="1:4" x14ac:dyDescent="0.35">
      <c r="A186" s="82"/>
      <c r="B186" s="70"/>
      <c r="C186" s="38"/>
      <c r="D186" s="93"/>
    </row>
    <row r="187" spans="1:4" x14ac:dyDescent="0.35">
      <c r="A187" s="82"/>
      <c r="B187" s="70"/>
      <c r="C187" s="38"/>
      <c r="D187" s="93"/>
    </row>
    <row r="188" spans="1:4" x14ac:dyDescent="0.35">
      <c r="A188" s="82"/>
      <c r="B188" s="70"/>
      <c r="C188" s="38"/>
      <c r="D188" s="93"/>
    </row>
    <row r="189" spans="1:4" x14ac:dyDescent="0.35">
      <c r="A189" s="82"/>
      <c r="B189" s="70"/>
      <c r="C189" s="38"/>
      <c r="D189" s="93"/>
    </row>
    <row r="190" spans="1:4" x14ac:dyDescent="0.35">
      <c r="A190" s="82"/>
      <c r="B190" s="70"/>
      <c r="C190" s="38"/>
      <c r="D190" s="93"/>
    </row>
    <row r="191" spans="1:4" x14ac:dyDescent="0.35">
      <c r="A191" s="82"/>
      <c r="B191" s="70"/>
      <c r="C191" s="38"/>
      <c r="D191" s="93"/>
    </row>
    <row r="192" spans="1:4" x14ac:dyDescent="0.35">
      <c r="A192" s="82"/>
      <c r="B192" s="70"/>
      <c r="C192" s="38"/>
      <c r="D192" s="93"/>
    </row>
    <row r="193" spans="1:4" x14ac:dyDescent="0.35">
      <c r="A193" s="82"/>
      <c r="B193" s="70"/>
      <c r="C193" s="38"/>
      <c r="D193" s="93"/>
    </row>
    <row r="194" spans="1:4" x14ac:dyDescent="0.35">
      <c r="A194" s="82"/>
      <c r="B194" s="70"/>
      <c r="C194" s="38"/>
      <c r="D194" s="93"/>
    </row>
    <row r="195" spans="1:4" x14ac:dyDescent="0.35">
      <c r="A195" s="82"/>
      <c r="B195" s="70"/>
      <c r="C195" s="38"/>
      <c r="D195" s="93"/>
    </row>
    <row r="196" spans="1:4" x14ac:dyDescent="0.35">
      <c r="A196" s="82"/>
      <c r="B196" s="70"/>
      <c r="C196" s="38"/>
      <c r="D196" s="93"/>
    </row>
    <row r="197" spans="1:4" x14ac:dyDescent="0.35">
      <c r="A197" s="82"/>
      <c r="B197" s="70"/>
      <c r="C197" s="38"/>
      <c r="D197" s="93"/>
    </row>
    <row r="198" spans="1:4" x14ac:dyDescent="0.35">
      <c r="A198" s="82"/>
      <c r="B198" s="70"/>
      <c r="C198" s="38"/>
      <c r="D198" s="93"/>
    </row>
    <row r="199" spans="1:4" x14ac:dyDescent="0.35">
      <c r="A199" s="82"/>
      <c r="B199" s="70"/>
      <c r="C199" s="38"/>
      <c r="D199" s="93"/>
    </row>
    <row r="200" spans="1:4" x14ac:dyDescent="0.35">
      <c r="A200" s="82"/>
      <c r="B200" s="70"/>
      <c r="C200" s="38"/>
      <c r="D200" s="93"/>
    </row>
    <row r="201" spans="1:4" x14ac:dyDescent="0.35">
      <c r="A201" s="82"/>
      <c r="B201" s="70"/>
      <c r="C201" s="38"/>
      <c r="D201" s="93"/>
    </row>
    <row r="202" spans="1:4" x14ac:dyDescent="0.35">
      <c r="A202" s="82"/>
      <c r="B202" s="70"/>
      <c r="C202" s="38"/>
      <c r="D202" s="93"/>
    </row>
    <row r="203" spans="1:4" x14ac:dyDescent="0.35">
      <c r="A203" s="82"/>
      <c r="B203" s="70"/>
      <c r="C203" s="38"/>
      <c r="D203" s="93"/>
    </row>
    <row r="204" spans="1:4" x14ac:dyDescent="0.35">
      <c r="A204" s="82"/>
      <c r="B204" s="70"/>
      <c r="C204" s="38"/>
      <c r="D204" s="93"/>
    </row>
    <row r="205" spans="1:4" x14ac:dyDescent="0.35">
      <c r="A205" s="82"/>
      <c r="B205" s="70"/>
      <c r="C205" s="38"/>
      <c r="D205" s="93"/>
    </row>
    <row r="206" spans="1:4" x14ac:dyDescent="0.35">
      <c r="A206" s="82"/>
      <c r="B206" s="70"/>
      <c r="C206" s="38"/>
      <c r="D206" s="93"/>
    </row>
    <row r="207" spans="1:4" x14ac:dyDescent="0.35">
      <c r="A207" s="82"/>
      <c r="B207" s="70"/>
      <c r="C207" s="38"/>
      <c r="D207" s="93"/>
    </row>
    <row r="208" spans="1:4" x14ac:dyDescent="0.35">
      <c r="A208" s="82"/>
      <c r="B208" s="70"/>
      <c r="C208" s="38"/>
      <c r="D208" s="93"/>
    </row>
    <row r="209" spans="1:4" x14ac:dyDescent="0.35">
      <c r="A209" s="82"/>
      <c r="B209" s="70"/>
      <c r="C209" s="38"/>
      <c r="D209" s="93"/>
    </row>
    <row r="210" spans="1:4" x14ac:dyDescent="0.35">
      <c r="A210" s="82"/>
      <c r="B210" s="70"/>
      <c r="C210" s="38"/>
      <c r="D210" s="93"/>
    </row>
    <row r="211" spans="1:4" x14ac:dyDescent="0.35">
      <c r="A211" s="82"/>
      <c r="B211" s="70"/>
      <c r="C211" s="38"/>
      <c r="D211" s="93"/>
    </row>
    <row r="212" spans="1:4" x14ac:dyDescent="0.35">
      <c r="A212" s="82"/>
      <c r="B212" s="70"/>
      <c r="C212" s="38"/>
      <c r="D212" s="93"/>
    </row>
    <row r="213" spans="1:4" x14ac:dyDescent="0.35">
      <c r="A213" s="82"/>
      <c r="B213" s="70"/>
      <c r="C213" s="38"/>
      <c r="D213" s="93"/>
    </row>
    <row r="214" spans="1:4" x14ac:dyDescent="0.35">
      <c r="A214" s="82"/>
      <c r="B214" s="70"/>
      <c r="C214" s="38"/>
      <c r="D214" s="93"/>
    </row>
    <row r="215" spans="1:4" x14ac:dyDescent="0.35">
      <c r="A215" s="82"/>
      <c r="B215" s="70"/>
      <c r="C215" s="38"/>
      <c r="D215" s="93"/>
    </row>
    <row r="216" spans="1:4" x14ac:dyDescent="0.35">
      <c r="A216" s="82"/>
      <c r="B216" s="70"/>
      <c r="C216" s="38"/>
      <c r="D216" s="93"/>
    </row>
    <row r="217" spans="1:4" x14ac:dyDescent="0.35">
      <c r="A217" s="82"/>
      <c r="B217" s="70"/>
      <c r="C217" s="38"/>
      <c r="D217" s="93"/>
    </row>
    <row r="218" spans="1:4" x14ac:dyDescent="0.35">
      <c r="A218" s="82"/>
      <c r="B218" s="70"/>
      <c r="C218" s="38"/>
      <c r="D218" s="93"/>
    </row>
    <row r="219" spans="1:4" x14ac:dyDescent="0.35">
      <c r="A219" s="82"/>
      <c r="B219" s="70"/>
      <c r="C219" s="38"/>
      <c r="D219" s="93"/>
    </row>
    <row r="220" spans="1:4" x14ac:dyDescent="0.35">
      <c r="A220" s="82"/>
      <c r="B220" s="70"/>
      <c r="C220" s="38"/>
      <c r="D220" s="93"/>
    </row>
    <row r="221" spans="1:4" x14ac:dyDescent="0.35">
      <c r="A221" s="82"/>
      <c r="B221" s="70"/>
      <c r="C221" s="38"/>
      <c r="D221" s="93"/>
    </row>
    <row r="222" spans="1:4" x14ac:dyDescent="0.35">
      <c r="A222" s="82"/>
      <c r="B222" s="70"/>
      <c r="C222" s="38"/>
      <c r="D222" s="93"/>
    </row>
    <row r="223" spans="1:4" x14ac:dyDescent="0.35">
      <c r="A223" s="82"/>
      <c r="B223" s="70"/>
      <c r="C223" s="38"/>
      <c r="D223" s="93"/>
    </row>
    <row r="224" spans="1:4" x14ac:dyDescent="0.35">
      <c r="A224" s="82"/>
      <c r="B224" s="70"/>
      <c r="C224" s="38"/>
      <c r="D224" s="93"/>
    </row>
    <row r="225" spans="1:4" x14ac:dyDescent="0.35">
      <c r="A225" s="82"/>
      <c r="B225" s="70"/>
      <c r="C225" s="38"/>
      <c r="D225" s="93"/>
    </row>
    <row r="226" spans="1:4" x14ac:dyDescent="0.35">
      <c r="A226" s="82"/>
      <c r="B226" s="70"/>
      <c r="C226" s="38"/>
      <c r="D226" s="93"/>
    </row>
    <row r="227" spans="1:4" x14ac:dyDescent="0.35">
      <c r="A227" s="82"/>
      <c r="B227" s="70"/>
      <c r="C227" s="38"/>
      <c r="D227" s="93"/>
    </row>
    <row r="228" spans="1:4" x14ac:dyDescent="0.35">
      <c r="A228" s="82"/>
      <c r="B228" s="70"/>
      <c r="C228" s="38"/>
      <c r="D228" s="93"/>
    </row>
    <row r="229" spans="1:4" x14ac:dyDescent="0.35">
      <c r="A229" s="82"/>
      <c r="B229" s="70"/>
      <c r="C229" s="38"/>
      <c r="D229" s="93"/>
    </row>
    <row r="230" spans="1:4" x14ac:dyDescent="0.35">
      <c r="A230" s="82"/>
      <c r="B230" s="70"/>
      <c r="C230" s="38"/>
      <c r="D230" s="93"/>
    </row>
    <row r="231" spans="1:4" x14ac:dyDescent="0.35">
      <c r="A231" s="82"/>
      <c r="B231" s="70"/>
      <c r="C231" s="38"/>
      <c r="D231" s="93"/>
    </row>
    <row r="232" spans="1:4" x14ac:dyDescent="0.35">
      <c r="A232" s="82"/>
      <c r="B232" s="70"/>
      <c r="C232" s="38"/>
      <c r="D232" s="93"/>
    </row>
    <row r="233" spans="1:4" x14ac:dyDescent="0.35">
      <c r="A233" s="82"/>
      <c r="B233" s="70"/>
      <c r="C233" s="38"/>
      <c r="D233" s="93"/>
    </row>
    <row r="234" spans="1:4" x14ac:dyDescent="0.35">
      <c r="A234" s="82"/>
      <c r="B234" s="70"/>
      <c r="C234" s="38"/>
      <c r="D234" s="93"/>
    </row>
    <row r="235" spans="1:4" x14ac:dyDescent="0.35">
      <c r="A235" s="82"/>
      <c r="B235" s="70"/>
      <c r="C235" s="38"/>
      <c r="D235" s="93"/>
    </row>
    <row r="236" spans="1:4" x14ac:dyDescent="0.35">
      <c r="A236" s="82"/>
      <c r="B236" s="70"/>
      <c r="C236" s="38"/>
      <c r="D236" s="93"/>
    </row>
    <row r="237" spans="1:4" x14ac:dyDescent="0.35">
      <c r="A237" s="82"/>
      <c r="B237" s="70"/>
      <c r="C237" s="38"/>
      <c r="D237" s="93"/>
    </row>
    <row r="238" spans="1:4" x14ac:dyDescent="0.35">
      <c r="A238" s="82"/>
      <c r="B238" s="70"/>
      <c r="C238" s="38"/>
      <c r="D238" s="93"/>
    </row>
    <row r="239" spans="1:4" x14ac:dyDescent="0.35">
      <c r="A239" s="82"/>
      <c r="B239" s="70"/>
      <c r="C239" s="38"/>
      <c r="D239" s="93"/>
    </row>
    <row r="240" spans="1:4" x14ac:dyDescent="0.35">
      <c r="A240" s="82"/>
      <c r="B240" s="70"/>
      <c r="C240" s="38"/>
      <c r="D240" s="93"/>
    </row>
    <row r="241" spans="1:4" x14ac:dyDescent="0.35">
      <c r="A241" s="82"/>
      <c r="B241" s="70"/>
      <c r="C241" s="38"/>
      <c r="D241" s="93"/>
    </row>
    <row r="242" spans="1:4" x14ac:dyDescent="0.35">
      <c r="A242" s="82"/>
      <c r="B242" s="70"/>
      <c r="C242" s="38"/>
      <c r="D242" s="93"/>
    </row>
    <row r="243" spans="1:4" x14ac:dyDescent="0.35">
      <c r="A243" s="82"/>
      <c r="B243" s="70"/>
      <c r="C243" s="38"/>
      <c r="D243" s="93"/>
    </row>
    <row r="244" spans="1:4" x14ac:dyDescent="0.35">
      <c r="A244" s="82"/>
      <c r="B244" s="70"/>
      <c r="C244" s="38"/>
      <c r="D244" s="93"/>
    </row>
    <row r="245" spans="1:4" x14ac:dyDescent="0.35">
      <c r="A245" s="82"/>
      <c r="B245" s="70"/>
      <c r="C245" s="38"/>
      <c r="D245" s="93"/>
    </row>
    <row r="246" spans="1:4" x14ac:dyDescent="0.35">
      <c r="A246" s="82"/>
      <c r="B246" s="70"/>
      <c r="C246" s="38"/>
      <c r="D246" s="93"/>
    </row>
    <row r="247" spans="1:4" x14ac:dyDescent="0.35">
      <c r="A247" s="82"/>
      <c r="B247" s="70"/>
      <c r="C247" s="38"/>
      <c r="D247" s="93"/>
    </row>
    <row r="248" spans="1:4" x14ac:dyDescent="0.35">
      <c r="A248" s="82"/>
      <c r="B248" s="70"/>
      <c r="C248" s="38"/>
      <c r="D248" s="93"/>
    </row>
    <row r="249" spans="1:4" x14ac:dyDescent="0.35">
      <c r="A249" s="82"/>
      <c r="B249" s="70"/>
      <c r="C249" s="38"/>
      <c r="D249" s="93"/>
    </row>
    <row r="250" spans="1:4" x14ac:dyDescent="0.35">
      <c r="A250" s="82"/>
      <c r="B250" s="70"/>
      <c r="C250" s="38"/>
      <c r="D250" s="93"/>
    </row>
    <row r="251" spans="1:4" x14ac:dyDescent="0.35">
      <c r="A251" s="82"/>
      <c r="B251" s="70"/>
      <c r="C251" s="38"/>
      <c r="D251" s="93"/>
    </row>
    <row r="252" spans="1:4" x14ac:dyDescent="0.35">
      <c r="A252" s="82"/>
      <c r="B252" s="70"/>
      <c r="C252" s="38"/>
      <c r="D252" s="93"/>
    </row>
    <row r="253" spans="1:4" x14ac:dyDescent="0.35">
      <c r="A253" s="82"/>
      <c r="B253" s="70"/>
      <c r="C253" s="38"/>
      <c r="D253" s="93"/>
    </row>
    <row r="254" spans="1:4" x14ac:dyDescent="0.35">
      <c r="A254" s="82"/>
      <c r="B254" s="70"/>
      <c r="C254" s="38"/>
      <c r="D254" s="93"/>
    </row>
    <row r="255" spans="1:4" x14ac:dyDescent="0.35">
      <c r="A255" s="82"/>
      <c r="B255" s="70"/>
      <c r="C255" s="38"/>
      <c r="D255" s="93"/>
    </row>
    <row r="256" spans="1:4" x14ac:dyDescent="0.35">
      <c r="A256" s="82"/>
      <c r="B256" s="70"/>
      <c r="C256" s="38"/>
      <c r="D256" s="93"/>
    </row>
    <row r="257" spans="1:4" x14ac:dyDescent="0.35">
      <c r="A257" s="82"/>
      <c r="B257" s="70"/>
      <c r="C257" s="38"/>
      <c r="D257" s="93"/>
    </row>
    <row r="258" spans="1:4" x14ac:dyDescent="0.35">
      <c r="A258" s="82"/>
      <c r="B258" s="70"/>
      <c r="C258" s="38"/>
      <c r="D258" s="93"/>
    </row>
    <row r="259" spans="1:4" x14ac:dyDescent="0.35">
      <c r="A259" s="82"/>
      <c r="B259" s="70"/>
      <c r="C259" s="38"/>
      <c r="D259" s="93"/>
    </row>
    <row r="260" spans="1:4" x14ac:dyDescent="0.35">
      <c r="A260" s="82"/>
      <c r="B260" s="70"/>
      <c r="C260" s="38"/>
      <c r="D260" s="93"/>
    </row>
    <row r="261" spans="1:4" x14ac:dyDescent="0.35">
      <c r="A261" s="82"/>
      <c r="B261" s="70"/>
      <c r="C261" s="38"/>
      <c r="D261" s="93"/>
    </row>
    <row r="262" spans="1:4" x14ac:dyDescent="0.35">
      <c r="A262" s="82"/>
      <c r="B262" s="70"/>
      <c r="C262" s="38"/>
      <c r="D262" s="93"/>
    </row>
    <row r="263" spans="1:4" x14ac:dyDescent="0.35">
      <c r="A263" s="82"/>
      <c r="B263" s="70"/>
      <c r="C263" s="38"/>
      <c r="D263" s="93"/>
    </row>
    <row r="264" spans="1:4" x14ac:dyDescent="0.35">
      <c r="A264" s="82"/>
      <c r="B264" s="70"/>
      <c r="C264" s="38"/>
      <c r="D264" s="93"/>
    </row>
    <row r="265" spans="1:4" x14ac:dyDescent="0.35">
      <c r="A265" s="82"/>
      <c r="B265" s="70"/>
      <c r="C265" s="38"/>
      <c r="D265" s="93"/>
    </row>
    <row r="266" spans="1:4" x14ac:dyDescent="0.35">
      <c r="A266" s="82"/>
      <c r="B266" s="70"/>
      <c r="C266" s="38"/>
      <c r="D266" s="93"/>
    </row>
    <row r="267" spans="1:4" x14ac:dyDescent="0.35">
      <c r="A267" s="82"/>
      <c r="B267" s="70"/>
      <c r="C267" s="38"/>
      <c r="D267" s="93"/>
    </row>
    <row r="268" spans="1:4" x14ac:dyDescent="0.35">
      <c r="A268" s="82"/>
      <c r="B268" s="70"/>
      <c r="C268" s="38"/>
      <c r="D268" s="93"/>
    </row>
    <row r="269" spans="1:4" x14ac:dyDescent="0.35">
      <c r="A269" s="82"/>
      <c r="B269" s="70"/>
      <c r="C269" s="38"/>
      <c r="D269" s="93"/>
    </row>
    <row r="270" spans="1:4" x14ac:dyDescent="0.35">
      <c r="A270" s="82"/>
      <c r="B270" s="70"/>
      <c r="C270" s="38"/>
      <c r="D270" s="93"/>
    </row>
    <row r="271" spans="1:4" x14ac:dyDescent="0.35">
      <c r="A271" s="82"/>
      <c r="B271" s="70"/>
      <c r="C271" s="38"/>
      <c r="D271" s="93"/>
    </row>
    <row r="272" spans="1:4" x14ac:dyDescent="0.35">
      <c r="A272" s="82"/>
      <c r="B272" s="70"/>
      <c r="C272" s="38"/>
      <c r="D272" s="93"/>
    </row>
    <row r="273" spans="1:4" x14ac:dyDescent="0.35">
      <c r="A273" s="82"/>
      <c r="B273" s="70"/>
      <c r="C273" s="38"/>
      <c r="D273" s="93"/>
    </row>
    <row r="274" spans="1:4" x14ac:dyDescent="0.35">
      <c r="A274" s="82"/>
      <c r="B274" s="70"/>
      <c r="C274" s="38"/>
      <c r="D274" s="93"/>
    </row>
    <row r="275" spans="1:4" x14ac:dyDescent="0.35">
      <c r="A275" s="82"/>
      <c r="B275" s="70"/>
      <c r="C275" s="38"/>
      <c r="D275" s="93"/>
    </row>
    <row r="276" spans="1:4" x14ac:dyDescent="0.35">
      <c r="A276" s="82"/>
      <c r="B276" s="70"/>
      <c r="C276" s="38"/>
      <c r="D276" s="93"/>
    </row>
    <row r="277" spans="1:4" x14ac:dyDescent="0.35">
      <c r="A277" s="82"/>
      <c r="B277" s="70"/>
      <c r="C277" s="38"/>
      <c r="D277" s="93"/>
    </row>
    <row r="278" spans="1:4" x14ac:dyDescent="0.35">
      <c r="A278" s="82"/>
      <c r="B278" s="70"/>
      <c r="C278" s="38"/>
      <c r="D278" s="93"/>
    </row>
    <row r="279" spans="1:4" x14ac:dyDescent="0.35">
      <c r="A279" s="82"/>
      <c r="B279" s="70"/>
      <c r="C279" s="38"/>
      <c r="D279" s="93"/>
    </row>
    <row r="280" spans="1:4" x14ac:dyDescent="0.35">
      <c r="A280" s="82"/>
      <c r="B280" s="70"/>
      <c r="C280" s="38"/>
      <c r="D280" s="93"/>
    </row>
    <row r="281" spans="1:4" x14ac:dyDescent="0.35">
      <c r="A281" s="82"/>
      <c r="B281" s="70"/>
      <c r="C281" s="38"/>
      <c r="D281" s="93"/>
    </row>
    <row r="282" spans="1:4" x14ac:dyDescent="0.35">
      <c r="A282" s="82"/>
      <c r="B282" s="70"/>
      <c r="C282" s="38"/>
      <c r="D282" s="93"/>
    </row>
    <row r="283" spans="1:4" x14ac:dyDescent="0.35">
      <c r="A283" s="82"/>
      <c r="B283" s="70"/>
      <c r="C283" s="38"/>
      <c r="D283" s="93"/>
    </row>
    <row r="284" spans="1:4" x14ac:dyDescent="0.35">
      <c r="A284" s="82"/>
      <c r="B284" s="70"/>
      <c r="C284" s="38"/>
      <c r="D284" s="93"/>
    </row>
    <row r="285" spans="1:4" x14ac:dyDescent="0.35">
      <c r="A285" s="82"/>
      <c r="B285" s="70"/>
      <c r="C285" s="38"/>
      <c r="D285" s="93"/>
    </row>
    <row r="286" spans="1:4" x14ac:dyDescent="0.35">
      <c r="A286" s="82"/>
      <c r="B286" s="70"/>
      <c r="C286" s="38"/>
      <c r="D286" s="93"/>
    </row>
    <row r="287" spans="1:4" x14ac:dyDescent="0.35">
      <c r="A287" s="82"/>
      <c r="B287" s="70"/>
      <c r="C287" s="38"/>
      <c r="D287" s="93"/>
    </row>
    <row r="288" spans="1:4" x14ac:dyDescent="0.35">
      <c r="A288" s="82"/>
      <c r="B288" s="70"/>
      <c r="C288" s="38"/>
      <c r="D288" s="93"/>
    </row>
    <row r="289" spans="1:4" x14ac:dyDescent="0.35">
      <c r="A289" s="82"/>
      <c r="B289" s="70"/>
      <c r="C289" s="38"/>
      <c r="D289" s="93"/>
    </row>
    <row r="290" spans="1:4" x14ac:dyDescent="0.35">
      <c r="A290" s="82"/>
      <c r="B290" s="70"/>
      <c r="C290" s="38"/>
      <c r="D290" s="93"/>
    </row>
    <row r="291" spans="1:4" x14ac:dyDescent="0.35">
      <c r="A291" s="82"/>
      <c r="B291" s="70"/>
      <c r="C291" s="38"/>
      <c r="D291" s="93"/>
    </row>
    <row r="292" spans="1:4" x14ac:dyDescent="0.35">
      <c r="A292" s="82"/>
      <c r="B292" s="70"/>
      <c r="C292" s="38"/>
      <c r="D292" s="93"/>
    </row>
    <row r="293" spans="1:4" x14ac:dyDescent="0.35">
      <c r="A293" s="82"/>
      <c r="B293" s="70"/>
      <c r="C293" s="38"/>
      <c r="D293" s="93"/>
    </row>
    <row r="294" spans="1:4" x14ac:dyDescent="0.35">
      <c r="A294" s="82"/>
      <c r="B294" s="70"/>
      <c r="C294" s="38"/>
      <c r="D294" s="93"/>
    </row>
    <row r="295" spans="1:4" x14ac:dyDescent="0.35">
      <c r="A295" s="82"/>
      <c r="B295" s="70"/>
      <c r="C295" s="38"/>
      <c r="D295" s="93"/>
    </row>
    <row r="296" spans="1:4" x14ac:dyDescent="0.35">
      <c r="A296" s="82"/>
      <c r="B296" s="70"/>
      <c r="C296" s="38"/>
      <c r="D296" s="93"/>
    </row>
    <row r="297" spans="1:4" x14ac:dyDescent="0.35">
      <c r="A297" s="82"/>
      <c r="B297" s="70"/>
      <c r="C297" s="38"/>
      <c r="D297" s="93"/>
    </row>
    <row r="298" spans="1:4" x14ac:dyDescent="0.35">
      <c r="A298" s="82"/>
      <c r="B298" s="70"/>
      <c r="C298" s="38"/>
      <c r="D298" s="93"/>
    </row>
    <row r="299" spans="1:4" x14ac:dyDescent="0.35">
      <c r="A299" s="82"/>
      <c r="B299" s="70"/>
      <c r="C299" s="38"/>
      <c r="D299" s="93"/>
    </row>
    <row r="300" spans="1:4" x14ac:dyDescent="0.35">
      <c r="A300" s="82"/>
      <c r="B300" s="70"/>
      <c r="C300" s="38"/>
      <c r="D300" s="93"/>
    </row>
    <row r="301" spans="1:4" x14ac:dyDescent="0.35">
      <c r="A301" s="82"/>
      <c r="B301" s="70"/>
      <c r="C301" s="38"/>
      <c r="D301" s="93"/>
    </row>
    <row r="302" spans="1:4" x14ac:dyDescent="0.35">
      <c r="A302" s="82"/>
      <c r="B302" s="70"/>
      <c r="C302" s="38"/>
      <c r="D302" s="93"/>
    </row>
    <row r="303" spans="1:4" x14ac:dyDescent="0.35">
      <c r="A303" s="82"/>
      <c r="B303" s="70"/>
      <c r="C303" s="38"/>
      <c r="D303" s="93"/>
    </row>
    <row r="304" spans="1:4" x14ac:dyDescent="0.35">
      <c r="A304" s="82"/>
      <c r="B304" s="70"/>
      <c r="C304" s="38"/>
      <c r="D304" s="93"/>
    </row>
    <row r="305" spans="1:4" x14ac:dyDescent="0.35">
      <c r="A305" s="82"/>
      <c r="B305" s="70"/>
      <c r="C305" s="38"/>
      <c r="D305" s="93"/>
    </row>
    <row r="306" spans="1:4" x14ac:dyDescent="0.35">
      <c r="A306" s="82"/>
      <c r="B306" s="70"/>
      <c r="C306" s="38"/>
      <c r="D306" s="93"/>
    </row>
    <row r="307" spans="1:4" x14ac:dyDescent="0.35">
      <c r="A307" s="82"/>
      <c r="B307" s="70"/>
      <c r="C307" s="38"/>
      <c r="D307" s="93"/>
    </row>
    <row r="308" spans="1:4" x14ac:dyDescent="0.35">
      <c r="A308" s="82"/>
      <c r="B308" s="70"/>
      <c r="C308" s="38"/>
      <c r="D308" s="93"/>
    </row>
    <row r="309" spans="1:4" x14ac:dyDescent="0.35">
      <c r="A309" s="82"/>
      <c r="B309" s="70"/>
      <c r="C309" s="38"/>
      <c r="D309" s="93"/>
    </row>
    <row r="310" spans="1:4" x14ac:dyDescent="0.35">
      <c r="A310" s="82"/>
      <c r="B310" s="70"/>
      <c r="C310" s="38"/>
      <c r="D310" s="93"/>
    </row>
    <row r="311" spans="1:4" x14ac:dyDescent="0.35">
      <c r="A311" s="82"/>
      <c r="B311" s="70"/>
      <c r="C311" s="38"/>
      <c r="D311" s="93"/>
    </row>
    <row r="312" spans="1:4" x14ac:dyDescent="0.35">
      <c r="A312" s="82"/>
      <c r="B312" s="70"/>
      <c r="C312" s="38"/>
      <c r="D312" s="93"/>
    </row>
    <row r="313" spans="1:4" x14ac:dyDescent="0.35">
      <c r="A313" s="82"/>
      <c r="B313" s="70"/>
      <c r="C313" s="38"/>
      <c r="D313" s="93"/>
    </row>
    <row r="314" spans="1:4" x14ac:dyDescent="0.35">
      <c r="A314" s="82"/>
      <c r="B314" s="70"/>
      <c r="C314" s="38"/>
      <c r="D314" s="93"/>
    </row>
    <row r="315" spans="1:4" x14ac:dyDescent="0.35">
      <c r="A315" s="82"/>
      <c r="B315" s="70"/>
      <c r="C315" s="38"/>
      <c r="D315" s="93"/>
    </row>
    <row r="316" spans="1:4" x14ac:dyDescent="0.35">
      <c r="A316" s="82"/>
      <c r="B316" s="70"/>
      <c r="C316" s="38"/>
      <c r="D316" s="93"/>
    </row>
    <row r="317" spans="1:4" x14ac:dyDescent="0.35">
      <c r="A317" s="82"/>
      <c r="B317" s="70"/>
      <c r="C317" s="38"/>
      <c r="D317" s="93"/>
    </row>
    <row r="318" spans="1:4" x14ac:dyDescent="0.35">
      <c r="A318" s="82"/>
      <c r="B318" s="70"/>
      <c r="C318" s="38"/>
      <c r="D318" s="93"/>
    </row>
    <row r="319" spans="1:4" x14ac:dyDescent="0.35">
      <c r="A319" s="82"/>
      <c r="B319" s="70"/>
      <c r="C319" s="38"/>
      <c r="D319" s="93"/>
    </row>
    <row r="320" spans="1:4" x14ac:dyDescent="0.35">
      <c r="A320" s="82"/>
      <c r="B320" s="70"/>
      <c r="C320" s="38"/>
      <c r="D320" s="93"/>
    </row>
    <row r="321" spans="1:4" x14ac:dyDescent="0.35">
      <c r="A321" s="82"/>
      <c r="B321" s="70"/>
      <c r="C321" s="38"/>
      <c r="D321" s="93"/>
    </row>
    <row r="322" spans="1:4" x14ac:dyDescent="0.35">
      <c r="A322" s="82"/>
      <c r="B322" s="70"/>
      <c r="C322" s="38"/>
      <c r="D322" s="93"/>
    </row>
    <row r="323" spans="1:4" x14ac:dyDescent="0.35">
      <c r="A323" s="82"/>
      <c r="B323" s="70"/>
      <c r="C323" s="38"/>
      <c r="D323" s="93"/>
    </row>
    <row r="324" spans="1:4" x14ac:dyDescent="0.35">
      <c r="A324" s="82"/>
      <c r="B324" s="70"/>
      <c r="C324" s="38"/>
      <c r="D324" s="93"/>
    </row>
    <row r="325" spans="1:4" x14ac:dyDescent="0.35">
      <c r="A325" s="82"/>
      <c r="B325" s="70"/>
      <c r="C325" s="38"/>
      <c r="D325" s="93"/>
    </row>
    <row r="326" spans="1:4" x14ac:dyDescent="0.35">
      <c r="A326" s="82"/>
      <c r="B326" s="70"/>
      <c r="C326" s="38"/>
      <c r="D326" s="93"/>
    </row>
    <row r="327" spans="1:4" x14ac:dyDescent="0.35">
      <c r="A327" s="82"/>
      <c r="B327" s="70"/>
      <c r="C327" s="38"/>
      <c r="D327" s="93"/>
    </row>
    <row r="328" spans="1:4" x14ac:dyDescent="0.35">
      <c r="A328" s="82"/>
      <c r="B328" s="70"/>
      <c r="C328" s="38"/>
      <c r="D328" s="93"/>
    </row>
    <row r="329" spans="1:4" x14ac:dyDescent="0.35">
      <c r="A329" s="82"/>
      <c r="B329" s="70"/>
      <c r="C329" s="38"/>
      <c r="D329" s="93"/>
    </row>
    <row r="330" spans="1:4" x14ac:dyDescent="0.35">
      <c r="A330" s="82"/>
      <c r="B330" s="70"/>
      <c r="C330" s="38"/>
      <c r="D330" s="93"/>
    </row>
    <row r="331" spans="1:4" x14ac:dyDescent="0.35">
      <c r="A331" s="82"/>
      <c r="B331" s="70"/>
      <c r="C331" s="38"/>
      <c r="D331" s="93"/>
    </row>
    <row r="332" spans="1:4" x14ac:dyDescent="0.35">
      <c r="A332" s="82"/>
      <c r="B332" s="70"/>
      <c r="C332" s="38"/>
      <c r="D332" s="93"/>
    </row>
    <row r="333" spans="1:4" x14ac:dyDescent="0.35">
      <c r="A333" s="82"/>
      <c r="B333" s="70"/>
      <c r="C333" s="38"/>
      <c r="D333" s="93"/>
    </row>
    <row r="334" spans="1:4" x14ac:dyDescent="0.35">
      <c r="A334" s="82"/>
      <c r="B334" s="70"/>
      <c r="C334" s="38"/>
      <c r="D334" s="93"/>
    </row>
    <row r="335" spans="1:4" x14ac:dyDescent="0.35">
      <c r="A335" s="82"/>
      <c r="B335" s="70"/>
      <c r="C335" s="38"/>
      <c r="D335" s="93"/>
    </row>
    <row r="336" spans="1:4" x14ac:dyDescent="0.35">
      <c r="A336" s="82"/>
      <c r="B336" s="70"/>
      <c r="C336" s="38"/>
      <c r="D336" s="93"/>
    </row>
    <row r="337" spans="1:4" x14ac:dyDescent="0.35">
      <c r="A337" s="82"/>
      <c r="B337" s="70"/>
      <c r="C337" s="38"/>
      <c r="D337" s="93"/>
    </row>
    <row r="338" spans="1:4" x14ac:dyDescent="0.35">
      <c r="A338" s="82"/>
      <c r="B338" s="70"/>
      <c r="C338" s="38"/>
      <c r="D338" s="93"/>
    </row>
    <row r="339" spans="1:4" x14ac:dyDescent="0.35">
      <c r="A339" s="82"/>
      <c r="B339" s="70"/>
      <c r="C339" s="38"/>
      <c r="D339" s="93"/>
    </row>
    <row r="340" spans="1:4" x14ac:dyDescent="0.35">
      <c r="A340" s="82"/>
      <c r="B340" s="70"/>
      <c r="C340" s="38"/>
      <c r="D340" s="93"/>
    </row>
    <row r="341" spans="1:4" x14ac:dyDescent="0.35">
      <c r="A341" s="82"/>
      <c r="B341" s="70"/>
      <c r="C341" s="38"/>
      <c r="D341" s="93"/>
    </row>
    <row r="342" spans="1:4" x14ac:dyDescent="0.35">
      <c r="A342" s="82"/>
      <c r="B342" s="70"/>
      <c r="C342" s="38"/>
      <c r="D342" s="93"/>
    </row>
    <row r="343" spans="1:4" x14ac:dyDescent="0.35">
      <c r="A343" s="82"/>
      <c r="B343" s="70"/>
      <c r="C343" s="38"/>
      <c r="D343" s="93"/>
    </row>
    <row r="344" spans="1:4" x14ac:dyDescent="0.35">
      <c r="A344" s="82"/>
      <c r="B344" s="70"/>
      <c r="C344" s="38"/>
      <c r="D344" s="93"/>
    </row>
    <row r="345" spans="1:4" x14ac:dyDescent="0.35">
      <c r="A345" s="82"/>
      <c r="B345" s="70"/>
      <c r="C345" s="38"/>
      <c r="D345" s="93"/>
    </row>
    <row r="346" spans="1:4" x14ac:dyDescent="0.35">
      <c r="A346" s="82"/>
      <c r="B346" s="70"/>
      <c r="C346" s="38"/>
      <c r="D346" s="93"/>
    </row>
    <row r="347" spans="1:4" x14ac:dyDescent="0.35">
      <c r="A347" s="82"/>
      <c r="B347" s="70"/>
      <c r="C347" s="38"/>
      <c r="D347" s="93"/>
    </row>
    <row r="348" spans="1:4" x14ac:dyDescent="0.35">
      <c r="A348" s="82"/>
      <c r="B348" s="70"/>
      <c r="C348" s="38"/>
      <c r="D348" s="93"/>
    </row>
    <row r="349" spans="1:4" x14ac:dyDescent="0.35">
      <c r="A349" s="82"/>
      <c r="B349" s="70"/>
      <c r="C349" s="38"/>
      <c r="D349" s="93"/>
    </row>
    <row r="350" spans="1:4" x14ac:dyDescent="0.35">
      <c r="A350" s="82"/>
      <c r="B350" s="70"/>
      <c r="C350" s="38"/>
      <c r="D350" s="93"/>
    </row>
    <row r="351" spans="1:4" x14ac:dyDescent="0.35">
      <c r="A351" s="82"/>
      <c r="B351" s="70"/>
      <c r="C351" s="38"/>
      <c r="D351" s="93"/>
    </row>
    <row r="352" spans="1:4" x14ac:dyDescent="0.35">
      <c r="A352" s="82"/>
      <c r="B352" s="70"/>
      <c r="C352" s="38"/>
      <c r="D352" s="93"/>
    </row>
    <row r="353" spans="1:4" x14ac:dyDescent="0.35">
      <c r="A353" s="82"/>
      <c r="B353" s="70"/>
      <c r="C353" s="38"/>
      <c r="D353" s="93"/>
    </row>
    <row r="354" spans="1:4" x14ac:dyDescent="0.35">
      <c r="A354" s="82"/>
      <c r="B354" s="70"/>
      <c r="C354" s="38"/>
      <c r="D354" s="93"/>
    </row>
    <row r="355" spans="1:4" x14ac:dyDescent="0.35">
      <c r="A355" s="82"/>
      <c r="B355" s="70"/>
      <c r="C355" s="38"/>
      <c r="D355" s="93"/>
    </row>
    <row r="356" spans="1:4" x14ac:dyDescent="0.35">
      <c r="A356" s="82"/>
      <c r="B356" s="70"/>
      <c r="C356" s="38"/>
      <c r="D356" s="93"/>
    </row>
    <row r="357" spans="1:4" x14ac:dyDescent="0.35">
      <c r="A357" s="82"/>
      <c r="B357" s="70"/>
      <c r="C357" s="38"/>
      <c r="D357" s="93"/>
    </row>
    <row r="358" spans="1:4" x14ac:dyDescent="0.35">
      <c r="A358" s="82"/>
      <c r="B358" s="70"/>
      <c r="C358" s="38"/>
      <c r="D358" s="93"/>
    </row>
    <row r="359" spans="1:4" x14ac:dyDescent="0.35">
      <c r="A359" s="82"/>
      <c r="B359" s="70"/>
      <c r="C359" s="38"/>
      <c r="D359" s="93"/>
    </row>
    <row r="360" spans="1:4" x14ac:dyDescent="0.35">
      <c r="A360" s="82"/>
      <c r="B360" s="70"/>
      <c r="C360" s="38"/>
      <c r="D360" s="93"/>
    </row>
    <row r="361" spans="1:4" x14ac:dyDescent="0.35">
      <c r="A361" s="82"/>
      <c r="B361" s="70"/>
      <c r="C361" s="38"/>
      <c r="D361" s="93"/>
    </row>
    <row r="362" spans="1:4" x14ac:dyDescent="0.35">
      <c r="A362" s="82"/>
      <c r="B362" s="70"/>
      <c r="C362" s="38"/>
      <c r="D362" s="93"/>
    </row>
    <row r="363" spans="1:4" x14ac:dyDescent="0.35">
      <c r="A363" s="82"/>
      <c r="B363" s="70"/>
      <c r="C363" s="38"/>
      <c r="D363" s="93"/>
    </row>
    <row r="364" spans="1:4" x14ac:dyDescent="0.35">
      <c r="A364" s="82"/>
      <c r="B364" s="70"/>
      <c r="C364" s="38"/>
      <c r="D364" s="93"/>
    </row>
    <row r="365" spans="1:4" x14ac:dyDescent="0.35">
      <c r="A365" s="82"/>
      <c r="B365" s="70"/>
      <c r="C365" s="38"/>
      <c r="D365" s="93"/>
    </row>
    <row r="366" spans="1:4" x14ac:dyDescent="0.35">
      <c r="A366" s="82"/>
      <c r="B366" s="70"/>
      <c r="C366" s="38"/>
      <c r="D366" s="93"/>
    </row>
    <row r="367" spans="1:4" x14ac:dyDescent="0.35">
      <c r="A367" s="82"/>
      <c r="B367" s="70"/>
      <c r="C367" s="38"/>
      <c r="D367" s="93"/>
    </row>
    <row r="368" spans="1:4" x14ac:dyDescent="0.35">
      <c r="A368" s="82"/>
      <c r="B368" s="70"/>
      <c r="C368" s="38"/>
      <c r="D368" s="93"/>
    </row>
    <row r="369" spans="1:4" x14ac:dyDescent="0.35">
      <c r="A369" s="82"/>
      <c r="B369" s="70"/>
      <c r="C369" s="38"/>
      <c r="D369" s="93"/>
    </row>
    <row r="370" spans="1:4" x14ac:dyDescent="0.35">
      <c r="A370" s="82"/>
      <c r="B370" s="70"/>
      <c r="C370" s="38"/>
      <c r="D370" s="93"/>
    </row>
    <row r="371" spans="1:4" x14ac:dyDescent="0.35">
      <c r="A371" s="82"/>
      <c r="B371" s="70"/>
      <c r="C371" s="38"/>
      <c r="D371" s="93"/>
    </row>
    <row r="372" spans="1:4" x14ac:dyDescent="0.35">
      <c r="A372" s="82"/>
      <c r="B372" s="70"/>
      <c r="C372" s="38"/>
      <c r="D372" s="93"/>
    </row>
    <row r="373" spans="1:4" x14ac:dyDescent="0.35">
      <c r="A373" s="82"/>
      <c r="B373" s="70"/>
      <c r="C373" s="38"/>
      <c r="D373" s="93"/>
    </row>
    <row r="374" spans="1:4" x14ac:dyDescent="0.35">
      <c r="A374" s="82"/>
      <c r="B374" s="70"/>
      <c r="C374" s="38"/>
      <c r="D374" s="93"/>
    </row>
    <row r="375" spans="1:4" x14ac:dyDescent="0.35">
      <c r="A375" s="82"/>
      <c r="B375" s="70"/>
      <c r="C375" s="38"/>
      <c r="D375" s="93"/>
    </row>
    <row r="376" spans="1:4" x14ac:dyDescent="0.35">
      <c r="A376" s="82"/>
      <c r="B376" s="70"/>
      <c r="C376" s="38"/>
      <c r="D376" s="93"/>
    </row>
    <row r="377" spans="1:4" x14ac:dyDescent="0.35">
      <c r="A377" s="82"/>
      <c r="B377" s="70"/>
      <c r="C377" s="38"/>
      <c r="D377" s="93"/>
    </row>
    <row r="378" spans="1:4" x14ac:dyDescent="0.35">
      <c r="A378" s="82"/>
      <c r="B378" s="70"/>
      <c r="C378" s="38"/>
      <c r="D378" s="93"/>
    </row>
    <row r="379" spans="1:4" x14ac:dyDescent="0.35">
      <c r="A379" s="82"/>
      <c r="B379" s="70"/>
      <c r="C379" s="38"/>
      <c r="D379" s="93"/>
    </row>
    <row r="380" spans="1:4" x14ac:dyDescent="0.35">
      <c r="A380" s="82"/>
      <c r="B380" s="70"/>
      <c r="C380" s="38"/>
      <c r="D380" s="93"/>
    </row>
    <row r="381" spans="1:4" x14ac:dyDescent="0.35">
      <c r="A381" s="82"/>
      <c r="B381" s="70"/>
      <c r="C381" s="38"/>
      <c r="D381" s="93"/>
    </row>
    <row r="382" spans="1:4" x14ac:dyDescent="0.35">
      <c r="A382" s="82"/>
      <c r="B382" s="70"/>
      <c r="C382" s="38"/>
      <c r="D382" s="93"/>
    </row>
    <row r="383" spans="1:4" x14ac:dyDescent="0.35">
      <c r="A383" s="82"/>
      <c r="B383" s="70"/>
      <c r="C383" s="38"/>
      <c r="D383" s="93"/>
    </row>
    <row r="384" spans="1:4" x14ac:dyDescent="0.35">
      <c r="A384" s="82"/>
      <c r="B384" s="70"/>
      <c r="C384" s="38"/>
      <c r="D384" s="93"/>
    </row>
    <row r="385" spans="1:4" x14ac:dyDescent="0.35">
      <c r="A385" s="82"/>
      <c r="B385" s="70"/>
      <c r="C385" s="38"/>
      <c r="D385" s="93"/>
    </row>
    <row r="386" spans="1:4" x14ac:dyDescent="0.35">
      <c r="A386" s="82"/>
      <c r="B386" s="70"/>
      <c r="C386" s="38"/>
      <c r="D386" s="93"/>
    </row>
    <row r="387" spans="1:4" x14ac:dyDescent="0.35">
      <c r="A387" s="82"/>
      <c r="B387" s="70"/>
      <c r="C387" s="38"/>
      <c r="D387" s="93"/>
    </row>
    <row r="388" spans="1:4" x14ac:dyDescent="0.35">
      <c r="A388" s="82"/>
      <c r="B388" s="70"/>
      <c r="C388" s="38"/>
      <c r="D388" s="93"/>
    </row>
    <row r="389" spans="1:4" x14ac:dyDescent="0.35">
      <c r="A389" s="82"/>
      <c r="B389" s="70"/>
      <c r="C389" s="38"/>
      <c r="D389" s="93"/>
    </row>
    <row r="390" spans="1:4" x14ac:dyDescent="0.35">
      <c r="A390" s="82"/>
      <c r="B390" s="70"/>
      <c r="C390" s="38"/>
      <c r="D390" s="93"/>
    </row>
    <row r="391" spans="1:4" x14ac:dyDescent="0.35">
      <c r="A391" s="82"/>
      <c r="B391" s="70"/>
      <c r="C391" s="38"/>
      <c r="D391" s="93"/>
    </row>
    <row r="392" spans="1:4" x14ac:dyDescent="0.35">
      <c r="A392" s="82"/>
      <c r="B392" s="70"/>
      <c r="C392" s="38"/>
      <c r="D392" s="93"/>
    </row>
    <row r="393" spans="1:4" x14ac:dyDescent="0.35">
      <c r="A393" s="82"/>
      <c r="B393" s="70"/>
      <c r="C393" s="38"/>
      <c r="D393" s="93"/>
    </row>
    <row r="394" spans="1:4" x14ac:dyDescent="0.35">
      <c r="A394" s="82"/>
      <c r="B394" s="70"/>
      <c r="C394" s="38"/>
      <c r="D394" s="93"/>
    </row>
    <row r="395" spans="1:4" x14ac:dyDescent="0.35">
      <c r="A395" s="82"/>
      <c r="B395" s="70"/>
      <c r="C395" s="38"/>
      <c r="D395" s="93"/>
    </row>
    <row r="396" spans="1:4" x14ac:dyDescent="0.35">
      <c r="A396" s="82"/>
      <c r="B396" s="70"/>
      <c r="C396" s="38"/>
      <c r="D396" s="93"/>
    </row>
    <row r="397" spans="1:4" x14ac:dyDescent="0.35">
      <c r="A397" s="82"/>
      <c r="B397" s="70"/>
      <c r="C397" s="38"/>
      <c r="D397" s="93"/>
    </row>
    <row r="398" spans="1:4" x14ac:dyDescent="0.35">
      <c r="A398" s="82"/>
      <c r="B398" s="70"/>
      <c r="C398" s="38"/>
      <c r="D398" s="93"/>
    </row>
    <row r="399" spans="1:4" x14ac:dyDescent="0.35">
      <c r="A399" s="82"/>
      <c r="B399" s="70"/>
      <c r="C399" s="38"/>
      <c r="D399" s="93"/>
    </row>
    <row r="400" spans="1:4" x14ac:dyDescent="0.35">
      <c r="A400" s="82"/>
      <c r="B400" s="70"/>
      <c r="C400" s="38"/>
      <c r="D400" s="93"/>
    </row>
    <row r="401" spans="1:4" x14ac:dyDescent="0.35">
      <c r="A401" s="82"/>
      <c r="B401" s="70"/>
      <c r="C401" s="38"/>
      <c r="D401" s="93"/>
    </row>
    <row r="402" spans="1:4" x14ac:dyDescent="0.35">
      <c r="A402" s="82"/>
      <c r="B402" s="70"/>
      <c r="C402" s="38"/>
      <c r="D402" s="93"/>
    </row>
    <row r="403" spans="1:4" x14ac:dyDescent="0.35">
      <c r="A403" s="82"/>
      <c r="B403" s="70"/>
      <c r="C403" s="38"/>
      <c r="D403" s="93"/>
    </row>
    <row r="404" spans="1:4" x14ac:dyDescent="0.35">
      <c r="A404" s="82"/>
      <c r="B404" s="70"/>
      <c r="C404" s="38"/>
      <c r="D404" s="93"/>
    </row>
    <row r="405" spans="1:4" x14ac:dyDescent="0.35">
      <c r="A405" s="82"/>
      <c r="B405" s="70"/>
      <c r="C405" s="38"/>
      <c r="D405" s="93"/>
    </row>
    <row r="406" spans="1:4" x14ac:dyDescent="0.35">
      <c r="A406" s="82"/>
      <c r="B406" s="70"/>
      <c r="C406" s="38"/>
      <c r="D406" s="93"/>
    </row>
    <row r="407" spans="1:4" x14ac:dyDescent="0.35">
      <c r="A407" s="82"/>
      <c r="B407" s="70"/>
      <c r="C407" s="38"/>
      <c r="D407" s="93"/>
    </row>
    <row r="408" spans="1:4" x14ac:dyDescent="0.35">
      <c r="A408" s="82"/>
      <c r="B408" s="70"/>
      <c r="C408" s="38"/>
      <c r="D408" s="93"/>
    </row>
    <row r="409" spans="1:4" x14ac:dyDescent="0.35">
      <c r="A409" s="82"/>
      <c r="B409" s="70"/>
      <c r="C409" s="38"/>
      <c r="D409" s="93"/>
    </row>
    <row r="410" spans="1:4" x14ac:dyDescent="0.35">
      <c r="A410" s="82"/>
      <c r="B410" s="70"/>
      <c r="C410" s="38"/>
      <c r="D410" s="93"/>
    </row>
    <row r="411" spans="1:4" x14ac:dyDescent="0.35">
      <c r="A411" s="82"/>
      <c r="B411" s="70"/>
      <c r="C411" s="38"/>
      <c r="D411" s="93"/>
    </row>
    <row r="412" spans="1:4" x14ac:dyDescent="0.35">
      <c r="A412" s="82"/>
      <c r="B412" s="70"/>
      <c r="C412" s="38"/>
      <c r="D412" s="93"/>
    </row>
    <row r="413" spans="1:4" x14ac:dyDescent="0.35">
      <c r="A413" s="82"/>
      <c r="B413" s="70"/>
      <c r="C413" s="38"/>
      <c r="D413" s="93"/>
    </row>
    <row r="414" spans="1:4" x14ac:dyDescent="0.35">
      <c r="A414" s="82"/>
      <c r="B414" s="70"/>
      <c r="C414" s="38"/>
      <c r="D414" s="93"/>
    </row>
    <row r="415" spans="1:4" x14ac:dyDescent="0.35">
      <c r="A415" s="82"/>
      <c r="B415" s="70"/>
      <c r="C415" s="38"/>
      <c r="D415" s="93"/>
    </row>
    <row r="416" spans="1:4" x14ac:dyDescent="0.35">
      <c r="A416" s="82"/>
      <c r="B416" s="70"/>
      <c r="C416" s="38"/>
      <c r="D416" s="93"/>
    </row>
    <row r="417" spans="1:4" x14ac:dyDescent="0.35">
      <c r="A417" s="82"/>
      <c r="B417" s="70"/>
      <c r="C417" s="38"/>
      <c r="D417" s="93"/>
    </row>
    <row r="418" spans="1:4" x14ac:dyDescent="0.35">
      <c r="A418" s="82"/>
      <c r="B418" s="70"/>
      <c r="C418" s="38"/>
      <c r="D418" s="93"/>
    </row>
    <row r="419" spans="1:4" x14ac:dyDescent="0.35">
      <c r="A419" s="82"/>
      <c r="B419" s="70"/>
      <c r="C419" s="38"/>
      <c r="D419" s="93"/>
    </row>
    <row r="420" spans="1:4" x14ac:dyDescent="0.35">
      <c r="A420" s="82"/>
      <c r="B420" s="70"/>
      <c r="C420" s="38"/>
      <c r="D420" s="93"/>
    </row>
    <row r="421" spans="1:4" x14ac:dyDescent="0.35">
      <c r="A421" s="82"/>
      <c r="B421" s="70"/>
      <c r="C421" s="38"/>
      <c r="D421" s="93"/>
    </row>
    <row r="422" spans="1:4" x14ac:dyDescent="0.35">
      <c r="A422" s="82"/>
      <c r="B422" s="70"/>
      <c r="C422" s="38"/>
      <c r="D422" s="93"/>
    </row>
    <row r="423" spans="1:4" x14ac:dyDescent="0.35">
      <c r="A423" s="82"/>
      <c r="B423" s="70"/>
      <c r="C423" s="38"/>
      <c r="D423" s="93"/>
    </row>
    <row r="424" spans="1:4" x14ac:dyDescent="0.35">
      <c r="A424" s="82"/>
      <c r="B424" s="70"/>
      <c r="C424" s="38"/>
      <c r="D424" s="93"/>
    </row>
    <row r="425" spans="1:4" x14ac:dyDescent="0.35">
      <c r="A425" s="82"/>
      <c r="B425" s="70"/>
      <c r="C425" s="38"/>
      <c r="D425" s="93"/>
    </row>
    <row r="426" spans="1:4" x14ac:dyDescent="0.35">
      <c r="A426" s="82"/>
      <c r="B426" s="70"/>
      <c r="C426" s="38"/>
      <c r="D426" s="93"/>
    </row>
    <row r="427" spans="1:4" x14ac:dyDescent="0.35">
      <c r="A427" s="82"/>
      <c r="B427" s="70"/>
      <c r="C427" s="38"/>
      <c r="D427" s="93"/>
    </row>
    <row r="428" spans="1:4" x14ac:dyDescent="0.35">
      <c r="A428" s="82"/>
      <c r="B428" s="70"/>
      <c r="C428" s="38"/>
      <c r="D428" s="93"/>
    </row>
    <row r="429" spans="1:4" x14ac:dyDescent="0.35">
      <c r="A429" s="82"/>
      <c r="B429" s="70"/>
      <c r="C429" s="38"/>
      <c r="D429" s="93"/>
    </row>
    <row r="430" spans="1:4" x14ac:dyDescent="0.35">
      <c r="A430" s="82"/>
      <c r="B430" s="70"/>
      <c r="C430" s="38"/>
      <c r="D430" s="93"/>
    </row>
    <row r="431" spans="1:4" x14ac:dyDescent="0.35">
      <c r="A431" s="82"/>
      <c r="B431" s="70"/>
      <c r="C431" s="38"/>
      <c r="D431" s="93"/>
    </row>
    <row r="432" spans="1:4" x14ac:dyDescent="0.35">
      <c r="A432" s="82"/>
      <c r="B432" s="70"/>
      <c r="C432" s="38"/>
      <c r="D432" s="93"/>
    </row>
    <row r="433" spans="1:4" x14ac:dyDescent="0.35">
      <c r="A433" s="82"/>
      <c r="B433" s="70"/>
      <c r="C433" s="38"/>
      <c r="D433" s="93"/>
    </row>
    <row r="434" spans="1:4" x14ac:dyDescent="0.35">
      <c r="A434" s="82"/>
      <c r="B434" s="70"/>
      <c r="C434" s="38"/>
      <c r="D434" s="93"/>
    </row>
    <row r="435" spans="1:4" x14ac:dyDescent="0.35">
      <c r="A435" s="82"/>
      <c r="B435" s="70"/>
      <c r="C435" s="38"/>
      <c r="D435" s="93"/>
    </row>
    <row r="436" spans="1:4" x14ac:dyDescent="0.35">
      <c r="A436" s="82"/>
      <c r="B436" s="70"/>
      <c r="C436" s="38"/>
      <c r="D436" s="93"/>
    </row>
    <row r="437" spans="1:4" x14ac:dyDescent="0.35">
      <c r="A437" s="82"/>
      <c r="B437" s="70"/>
      <c r="C437" s="38"/>
      <c r="D437" s="93"/>
    </row>
    <row r="438" spans="1:4" x14ac:dyDescent="0.35">
      <c r="A438" s="82"/>
      <c r="B438" s="70"/>
      <c r="C438" s="38"/>
      <c r="D438" s="93"/>
    </row>
    <row r="439" spans="1:4" x14ac:dyDescent="0.35">
      <c r="A439" s="82"/>
      <c r="B439" s="70"/>
      <c r="C439" s="38"/>
      <c r="D439" s="93"/>
    </row>
    <row r="440" spans="1:4" x14ac:dyDescent="0.35">
      <c r="A440" s="82"/>
      <c r="B440" s="70"/>
      <c r="C440" s="38"/>
      <c r="D440" s="93"/>
    </row>
    <row r="441" spans="1:4" x14ac:dyDescent="0.35">
      <c r="A441" s="82"/>
      <c r="B441" s="70"/>
      <c r="C441" s="38"/>
      <c r="D441" s="93"/>
    </row>
    <row r="442" spans="1:4" x14ac:dyDescent="0.35">
      <c r="A442" s="82"/>
      <c r="B442" s="70"/>
      <c r="C442" s="38"/>
      <c r="D442" s="93"/>
    </row>
    <row r="443" spans="1:4" x14ac:dyDescent="0.35">
      <c r="A443" s="82"/>
      <c r="B443" s="70"/>
      <c r="C443" s="38"/>
      <c r="D443" s="93"/>
    </row>
    <row r="444" spans="1:4" x14ac:dyDescent="0.35">
      <c r="A444" s="82"/>
      <c r="B444" s="70"/>
      <c r="C444" s="38"/>
      <c r="D444" s="93"/>
    </row>
    <row r="445" spans="1:4" x14ac:dyDescent="0.35">
      <c r="A445" s="82"/>
      <c r="B445" s="70"/>
      <c r="C445" s="38"/>
      <c r="D445" s="93"/>
    </row>
    <row r="446" spans="1:4" x14ac:dyDescent="0.35">
      <c r="A446" s="82"/>
      <c r="B446" s="70"/>
      <c r="C446" s="38"/>
      <c r="D446" s="93"/>
    </row>
    <row r="447" spans="1:4" x14ac:dyDescent="0.35">
      <c r="A447" s="82"/>
      <c r="B447" s="70"/>
      <c r="C447" s="38"/>
      <c r="D447" s="93"/>
    </row>
    <row r="448" spans="1:4" x14ac:dyDescent="0.35">
      <c r="A448" s="82"/>
      <c r="B448" s="70"/>
      <c r="C448" s="38"/>
      <c r="D448" s="93"/>
    </row>
    <row r="449" spans="1:4" x14ac:dyDescent="0.35">
      <c r="A449" s="82"/>
      <c r="B449" s="70"/>
      <c r="C449" s="38"/>
      <c r="D449" s="93"/>
    </row>
    <row r="450" spans="1:4" x14ac:dyDescent="0.35">
      <c r="A450" s="82"/>
      <c r="B450" s="70"/>
      <c r="C450" s="38"/>
      <c r="D450" s="93"/>
    </row>
    <row r="451" spans="1:4" x14ac:dyDescent="0.35">
      <c r="A451" s="82"/>
      <c r="B451" s="70"/>
      <c r="C451" s="38"/>
      <c r="D451" s="93"/>
    </row>
    <row r="452" spans="1:4" x14ac:dyDescent="0.35">
      <c r="A452" s="82"/>
      <c r="B452" s="70"/>
      <c r="C452" s="38"/>
      <c r="D452" s="93"/>
    </row>
    <row r="453" spans="1:4" x14ac:dyDescent="0.35">
      <c r="A453" s="82"/>
      <c r="B453" s="70"/>
      <c r="C453" s="38"/>
      <c r="D453" s="93"/>
    </row>
    <row r="454" spans="1:4" x14ac:dyDescent="0.35">
      <c r="A454" s="82"/>
      <c r="B454" s="70"/>
      <c r="C454" s="38"/>
      <c r="D454" s="93"/>
    </row>
    <row r="455" spans="1:4" x14ac:dyDescent="0.35">
      <c r="A455" s="82"/>
      <c r="B455" s="70"/>
      <c r="C455" s="38"/>
      <c r="D455" s="93"/>
    </row>
    <row r="456" spans="1:4" x14ac:dyDescent="0.35">
      <c r="A456" s="82"/>
      <c r="B456" s="70"/>
      <c r="C456" s="38"/>
      <c r="D456" s="93"/>
    </row>
    <row r="457" spans="1:4" x14ac:dyDescent="0.35">
      <c r="A457" s="82"/>
      <c r="B457" s="70"/>
      <c r="C457" s="38"/>
      <c r="D457" s="93"/>
    </row>
    <row r="458" spans="1:4" x14ac:dyDescent="0.35">
      <c r="A458" s="82"/>
      <c r="B458" s="70"/>
      <c r="C458" s="38"/>
      <c r="D458" s="93"/>
    </row>
    <row r="459" spans="1:4" x14ac:dyDescent="0.35">
      <c r="A459" s="82"/>
      <c r="B459" s="70"/>
      <c r="C459" s="38"/>
      <c r="D459" s="93"/>
    </row>
    <row r="460" spans="1:4" x14ac:dyDescent="0.35">
      <c r="A460" s="82"/>
      <c r="B460" s="70"/>
      <c r="C460" s="38"/>
      <c r="D460" s="93"/>
    </row>
    <row r="461" spans="1:4" x14ac:dyDescent="0.35">
      <c r="A461" s="82"/>
      <c r="B461" s="70"/>
      <c r="C461" s="38"/>
      <c r="D461" s="93"/>
    </row>
    <row r="462" spans="1:4" x14ac:dyDescent="0.35">
      <c r="A462" s="82"/>
      <c r="B462" s="70"/>
      <c r="C462" s="38"/>
      <c r="D462" s="93"/>
    </row>
    <row r="463" spans="1:4" x14ac:dyDescent="0.35">
      <c r="A463" s="82"/>
      <c r="B463" s="70"/>
      <c r="C463" s="38"/>
      <c r="D463" s="93"/>
    </row>
    <row r="464" spans="1:4" x14ac:dyDescent="0.35">
      <c r="A464" s="82"/>
      <c r="B464" s="70"/>
      <c r="C464" s="38"/>
      <c r="D464" s="93"/>
    </row>
    <row r="465" spans="1:4" x14ac:dyDescent="0.35">
      <c r="A465" s="82"/>
      <c r="B465" s="70"/>
      <c r="C465" s="38"/>
      <c r="D465" s="93"/>
    </row>
    <row r="466" spans="1:4" x14ac:dyDescent="0.35">
      <c r="A466" s="82"/>
      <c r="B466" s="70"/>
      <c r="C466" s="38"/>
      <c r="D466" s="93"/>
    </row>
    <row r="467" spans="1:4" x14ac:dyDescent="0.35">
      <c r="A467" s="82"/>
      <c r="B467" s="70"/>
      <c r="C467" s="38"/>
      <c r="D467" s="93"/>
    </row>
    <row r="468" spans="1:4" x14ac:dyDescent="0.35">
      <c r="A468" s="82"/>
      <c r="B468" s="70"/>
      <c r="C468" s="38"/>
      <c r="D468" s="93"/>
    </row>
    <row r="469" spans="1:4" x14ac:dyDescent="0.35">
      <c r="A469" s="82"/>
      <c r="B469" s="70"/>
      <c r="C469" s="38"/>
      <c r="D469" s="93"/>
    </row>
    <row r="470" spans="1:4" x14ac:dyDescent="0.35">
      <c r="A470" s="82"/>
      <c r="B470" s="70"/>
      <c r="C470" s="38"/>
      <c r="D470" s="93"/>
    </row>
    <row r="471" spans="1:4" x14ac:dyDescent="0.35">
      <c r="A471" s="82"/>
      <c r="B471" s="70"/>
      <c r="C471" s="38"/>
      <c r="D471" s="93"/>
    </row>
    <row r="472" spans="1:4" x14ac:dyDescent="0.35">
      <c r="A472" s="82"/>
      <c r="B472" s="70"/>
      <c r="C472" s="38"/>
      <c r="D472" s="93"/>
    </row>
    <row r="473" spans="1:4" x14ac:dyDescent="0.35">
      <c r="A473" s="82"/>
      <c r="B473" s="70"/>
      <c r="C473" s="38"/>
      <c r="D473" s="93"/>
    </row>
    <row r="474" spans="1:4" x14ac:dyDescent="0.35">
      <c r="A474" s="82"/>
      <c r="B474" s="70"/>
      <c r="C474" s="38"/>
      <c r="D474" s="93"/>
    </row>
    <row r="475" spans="1:4" x14ac:dyDescent="0.35">
      <c r="A475" s="82"/>
      <c r="B475" s="70"/>
      <c r="C475" s="38"/>
      <c r="D475" s="93"/>
    </row>
    <row r="476" spans="1:4" x14ac:dyDescent="0.35">
      <c r="A476" s="82"/>
      <c r="B476" s="70"/>
      <c r="C476" s="38"/>
      <c r="D476" s="93"/>
    </row>
    <row r="477" spans="1:4" x14ac:dyDescent="0.35">
      <c r="A477" s="82"/>
      <c r="B477" s="70"/>
      <c r="C477" s="38"/>
      <c r="D477" s="93"/>
    </row>
    <row r="478" spans="1:4" x14ac:dyDescent="0.35">
      <c r="A478" s="82"/>
      <c r="B478" s="70"/>
      <c r="C478" s="38"/>
      <c r="D478" s="93"/>
    </row>
    <row r="479" spans="1:4" x14ac:dyDescent="0.35">
      <c r="A479" s="82"/>
      <c r="B479" s="70"/>
      <c r="C479" s="38"/>
      <c r="D479" s="93"/>
    </row>
    <row r="480" spans="1:4" x14ac:dyDescent="0.35">
      <c r="A480" s="82"/>
      <c r="B480" s="70"/>
      <c r="C480" s="38"/>
      <c r="D480" s="93"/>
    </row>
    <row r="481" spans="1:4" x14ac:dyDescent="0.35">
      <c r="A481" s="82"/>
      <c r="B481" s="70"/>
      <c r="C481" s="38"/>
      <c r="D481" s="93"/>
    </row>
    <row r="482" spans="1:4" x14ac:dyDescent="0.35">
      <c r="A482" s="82"/>
      <c r="B482" s="70"/>
      <c r="C482" s="38"/>
      <c r="D482" s="93"/>
    </row>
    <row r="483" spans="1:4" x14ac:dyDescent="0.35">
      <c r="A483" s="82"/>
      <c r="B483" s="70"/>
      <c r="C483" s="38"/>
      <c r="D483" s="93"/>
    </row>
    <row r="484" spans="1:4" x14ac:dyDescent="0.35">
      <c r="A484" s="82"/>
      <c r="B484" s="70"/>
      <c r="C484" s="38"/>
      <c r="D484" s="93"/>
    </row>
    <row r="485" spans="1:4" x14ac:dyDescent="0.35">
      <c r="A485" s="82"/>
      <c r="B485" s="70"/>
      <c r="C485" s="38"/>
      <c r="D485" s="93"/>
    </row>
    <row r="486" spans="1:4" x14ac:dyDescent="0.35">
      <c r="A486" s="82"/>
      <c r="B486" s="70"/>
      <c r="C486" s="38"/>
      <c r="D486" s="93"/>
    </row>
    <row r="487" spans="1:4" x14ac:dyDescent="0.35">
      <c r="A487" s="82"/>
      <c r="B487" s="70"/>
      <c r="C487" s="38"/>
      <c r="D487" s="93"/>
    </row>
    <row r="488" spans="1:4" x14ac:dyDescent="0.35">
      <c r="A488" s="82"/>
      <c r="B488" s="70"/>
      <c r="C488" s="38"/>
      <c r="D488" s="93"/>
    </row>
    <row r="489" spans="1:4" x14ac:dyDescent="0.35">
      <c r="A489" s="82"/>
      <c r="B489" s="70"/>
      <c r="C489" s="38"/>
      <c r="D489" s="93"/>
    </row>
    <row r="490" spans="1:4" x14ac:dyDescent="0.35">
      <c r="A490" s="82"/>
      <c r="B490" s="70"/>
      <c r="C490" s="38"/>
      <c r="D490" s="93"/>
    </row>
    <row r="491" spans="1:4" x14ac:dyDescent="0.35">
      <c r="A491" s="82"/>
      <c r="B491" s="70"/>
      <c r="C491" s="38"/>
      <c r="D491" s="93"/>
    </row>
    <row r="492" spans="1:4" ht="14.6" thickBot="1" x14ac:dyDescent="0.4">
      <c r="A492" s="83"/>
      <c r="B492" s="71"/>
      <c r="C492" s="39"/>
      <c r="D492" s="130"/>
    </row>
  </sheetData>
  <protectedRanges>
    <protectedRange algorithmName="SHA-512" hashValue="oXjxwTQ3dZ4kKJdW6X1hxMzbI6OPjiBreY6n/kjjzgtTMyNVX/Pre8MC6fmLcoNpfppsilcYdxafOK7kiYTFnw==" saltValue="cZ0fPVAFMBqQ3w+xBD0VnQ==" spinCount="100000" sqref="H25:J36 R13 K37:R51 G8:J12 F37:I49 D9 J37:J50 G26:G36 F13:K13 K10:K12 F14:F36 E10:E51" name="טווח3"/>
    <protectedRange algorithmName="SHA-512" hashValue="oXjxwTQ3dZ4kKJdW6X1hxMzbI6OPjiBreY6n/kjjzgtTMyNVX/Pre8MC6fmLcoNpfppsilcYdxafOK7kiYTFnw==" saltValue="cZ0fPVAFMBqQ3w+xBD0VnQ==" spinCount="100000" sqref="D11" name="טווח3_6"/>
    <protectedRange algorithmName="SHA-512" hashValue="UHV0zHKUgwnCGwO3qyo2LDz42P+6hzi72Q+gCFH1DPnXknMv43BTDpao01LOzOGihHUlpe6c3zdSC9mZopmCOw==" saltValue="b5X/zvrWBHMPmnIuzvFSiw==" spinCount="100000" sqref="B4:B6" name="טווח1_1_1"/>
    <protectedRange algorithmName="SHA-512" hashValue="UHV0zHKUgwnCGwO3qyo2LDz42P+6hzi72Q+gCFH1DPnXknMv43BTDpao01LOzOGihHUlpe6c3zdSC9mZopmCOw==" saltValue="b5X/zvrWBHMPmnIuzvFSiw==" spinCount="100000" sqref="C4:C6" name="טווח1_1_2"/>
    <protectedRange algorithmName="SHA-512" hashValue="iCeY28ocCBZyGPxjXJvHJb0SP0i+AGR7Y4gIWINmKxoAkFGmLLpiZ3+vrE/3EjYuyix9FdKr+2r790hg1yzz8A==" saltValue="egFFzGLNdmVgS8Wtm10nuA==" spinCount="100000" sqref="D7:D8" name="טווח2_2_1"/>
    <protectedRange algorithmName="SHA-512" hashValue="oXjxwTQ3dZ4kKJdW6X1hxMzbI6OPjiBreY6n/kjjzgtTMyNVX/Pre8MC6fmLcoNpfppsilcYdxafOK7kiYTFnw==" saltValue="cZ0fPVAFMBqQ3w+xBD0VnQ==" spinCount="100000" sqref="D10" name="טווח3_1"/>
    <protectedRange algorithmName="SHA-512" hashValue="oXjxwTQ3dZ4kKJdW6X1hxMzbI6OPjiBreY6n/kjjzgtTMyNVX/Pre8MC6fmLcoNpfppsilcYdxafOK7kiYTFnw==" saltValue="cZ0fPVAFMBqQ3w+xBD0VnQ==" spinCount="100000" sqref="M6:O6 L6:L11 M8:O13 L2:O4" name="טווח3_3"/>
    <protectedRange algorithmName="SHA-512" hashValue="oXjxwTQ3dZ4kKJdW6X1hxMzbI6OPjiBreY6n/kjjzgtTMyNVX/Pre8MC6fmLcoNpfppsilcYdxafOK7kiYTFnw==" saltValue="cZ0fPVAFMBqQ3w+xBD0VnQ==" spinCount="100000" sqref="D75:D79 D14:D57" name="טווח3_4"/>
  </protectedRanges>
  <mergeCells count="3">
    <mergeCell ref="L4:Q5"/>
    <mergeCell ref="L10:Q11"/>
    <mergeCell ref="L12:Q13"/>
  </mergeCells>
  <phoneticPr fontId="15" type="noConversion"/>
  <dataValidations count="3">
    <dataValidation type="date" allowBlank="1" showInputMessage="1" showErrorMessage="1" errorTitle="הכנס תאריך בפורמט dd/mm/yyyy" sqref="C3" xr:uid="{00000000-0002-0000-0000-000000000000}">
      <formula1>43831</formula1>
      <formula2>54789</formula2>
    </dataValidation>
    <dataValidation type="decimal" allowBlank="1" showInputMessage="1" showErrorMessage="1" sqref="D18" xr:uid="{00000000-0002-0000-0000-000001000000}">
      <formula1>0</formula1>
      <formula2>100</formula2>
    </dataValidation>
    <dataValidation type="list" allowBlank="1" showInputMessage="1" showErrorMessage="1" sqref="E4:E5" xr:uid="{00000000-0002-0000-0000-000002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4"/>
  <sheetViews>
    <sheetView rightToLeft="1" workbookViewId="0">
      <selection activeCell="E11" sqref="E11"/>
    </sheetView>
  </sheetViews>
  <sheetFormatPr defaultRowHeight="14.15" x14ac:dyDescent="0.35"/>
  <cols>
    <col min="1" max="1" width="9.92578125" customWidth="1"/>
    <col min="2" max="2" width="32.92578125" customWidth="1"/>
    <col min="3" max="3" width="63.92578125" customWidth="1"/>
    <col min="4" max="4" width="13.92578125" customWidth="1"/>
    <col min="5" max="5" width="17" customWidth="1"/>
    <col min="8" max="8" width="39.5703125" customWidth="1"/>
    <col min="9" max="9" width="9" bestFit="1" customWidth="1"/>
    <col min="10" max="10" width="13" customWidth="1"/>
  </cols>
  <sheetData>
    <row r="1" spans="1:11" ht="15.9" thickBot="1" x14ac:dyDescent="0.45">
      <c r="A1" s="107" t="s">
        <v>2</v>
      </c>
      <c r="B1" s="107" t="s">
        <v>154</v>
      </c>
      <c r="C1" s="107" t="s">
        <v>377</v>
      </c>
      <c r="D1" s="107" t="s">
        <v>155</v>
      </c>
      <c r="H1" s="126" t="s">
        <v>427</v>
      </c>
      <c r="I1" s="126" t="s">
        <v>428</v>
      </c>
      <c r="J1" s="126" t="s">
        <v>429</v>
      </c>
    </row>
    <row r="2" spans="1:11" ht="15" thickBot="1" x14ac:dyDescent="0.45">
      <c r="A2" s="91">
        <v>48</v>
      </c>
      <c r="B2" s="50" t="s">
        <v>62</v>
      </c>
      <c r="C2" s="93" t="s">
        <v>1</v>
      </c>
      <c r="D2" s="50" t="s">
        <v>156</v>
      </c>
      <c r="H2" s="93" t="s">
        <v>408</v>
      </c>
      <c r="I2" s="93" t="s">
        <v>409</v>
      </c>
      <c r="J2" s="131">
        <v>20.7</v>
      </c>
    </row>
    <row r="3" spans="1:11" ht="15" thickBot="1" x14ac:dyDescent="0.45">
      <c r="A3" s="91" t="s">
        <v>64</v>
      </c>
      <c r="B3" s="50" t="s">
        <v>65</v>
      </c>
      <c r="C3" s="93" t="s">
        <v>1</v>
      </c>
      <c r="D3" s="50" t="s">
        <v>157</v>
      </c>
      <c r="H3" s="93" t="s">
        <v>410</v>
      </c>
      <c r="I3" s="93" t="s">
        <v>409</v>
      </c>
      <c r="J3" s="132">
        <v>50</v>
      </c>
    </row>
    <row r="4" spans="1:11" ht="15" thickBot="1" x14ac:dyDescent="0.45">
      <c r="A4" s="91" t="s">
        <v>66</v>
      </c>
      <c r="B4" s="50" t="s">
        <v>67</v>
      </c>
      <c r="C4" s="93" t="s">
        <v>1</v>
      </c>
      <c r="D4" s="50" t="s">
        <v>158</v>
      </c>
      <c r="H4" s="93" t="s">
        <v>411</v>
      </c>
      <c r="I4" s="93" t="s">
        <v>409</v>
      </c>
      <c r="J4" s="132">
        <v>3.6</v>
      </c>
    </row>
    <row r="5" spans="1:11" ht="15" thickBot="1" x14ac:dyDescent="0.45">
      <c r="A5" s="91" t="s">
        <v>68</v>
      </c>
      <c r="B5" s="50" t="s">
        <v>69</v>
      </c>
      <c r="C5" s="93" t="s">
        <v>1</v>
      </c>
      <c r="D5" s="50" t="s">
        <v>159</v>
      </c>
      <c r="H5" s="93" t="s">
        <v>412</v>
      </c>
      <c r="I5" s="93" t="s">
        <v>413</v>
      </c>
      <c r="J5" s="132">
        <v>8.6999999999999993</v>
      </c>
    </row>
    <row r="6" spans="1:11" ht="15" thickBot="1" x14ac:dyDescent="0.45">
      <c r="A6" s="91" t="s">
        <v>70</v>
      </c>
      <c r="B6" s="50" t="s">
        <v>71</v>
      </c>
      <c r="C6" s="93" t="s">
        <v>1</v>
      </c>
      <c r="D6" s="50" t="s">
        <v>247</v>
      </c>
      <c r="H6" s="93" t="s">
        <v>414</v>
      </c>
      <c r="I6" s="93" t="s">
        <v>415</v>
      </c>
      <c r="J6" s="132">
        <v>1.58</v>
      </c>
    </row>
    <row r="7" spans="1:11" ht="15" thickBot="1" x14ac:dyDescent="0.45">
      <c r="A7" s="91" t="s">
        <v>72</v>
      </c>
      <c r="B7" s="50" t="s">
        <v>73</v>
      </c>
      <c r="C7" s="93" t="s">
        <v>1</v>
      </c>
      <c r="D7" s="50" t="s">
        <v>166</v>
      </c>
      <c r="H7" s="93" t="s">
        <v>416</v>
      </c>
      <c r="I7" s="93" t="s">
        <v>409</v>
      </c>
      <c r="J7" s="132">
        <v>274</v>
      </c>
    </row>
    <row r="8" spans="1:11" ht="15" thickBot="1" x14ac:dyDescent="0.45">
      <c r="A8" s="91" t="s">
        <v>74</v>
      </c>
      <c r="B8" s="50" t="s">
        <v>75</v>
      </c>
      <c r="C8" s="93" t="s">
        <v>1</v>
      </c>
      <c r="D8" s="50" t="s">
        <v>165</v>
      </c>
      <c r="H8" s="93" t="s">
        <v>417</v>
      </c>
      <c r="I8" s="93" t="s">
        <v>418</v>
      </c>
      <c r="J8" s="132">
        <v>7.56</v>
      </c>
      <c r="K8">
        <f>+J8*23</f>
        <v>173.88</v>
      </c>
    </row>
    <row r="9" spans="1:11" ht="15" thickBot="1" x14ac:dyDescent="0.45">
      <c r="A9" s="91" t="s">
        <v>76</v>
      </c>
      <c r="B9" s="50" t="s">
        <v>77</v>
      </c>
      <c r="C9" s="93" t="s">
        <v>1</v>
      </c>
      <c r="D9" s="50" t="s">
        <v>248</v>
      </c>
      <c r="H9" s="93" t="s">
        <v>419</v>
      </c>
      <c r="I9" s="93" t="s">
        <v>418</v>
      </c>
      <c r="J9" s="132">
        <v>6.67</v>
      </c>
      <c r="K9">
        <f>+(J9-J10)*40</f>
        <v>140.39999999999998</v>
      </c>
    </row>
    <row r="10" spans="1:11" ht="15" thickBot="1" x14ac:dyDescent="0.45">
      <c r="A10" s="91" t="s">
        <v>78</v>
      </c>
      <c r="B10" s="50" t="s">
        <v>79</v>
      </c>
      <c r="C10" s="93" t="s">
        <v>1</v>
      </c>
      <c r="D10" s="50" t="s">
        <v>164</v>
      </c>
      <c r="H10" s="93" t="s">
        <v>420</v>
      </c>
      <c r="I10" s="93" t="s">
        <v>418</v>
      </c>
      <c r="J10" s="132">
        <v>3.16</v>
      </c>
      <c r="K10">
        <f>+J10*24</f>
        <v>75.84</v>
      </c>
    </row>
    <row r="11" spans="1:11" ht="15" thickBot="1" x14ac:dyDescent="0.45">
      <c r="A11" s="91" t="s">
        <v>80</v>
      </c>
      <c r="B11" s="50" t="s">
        <v>81</v>
      </c>
      <c r="C11" s="93" t="s">
        <v>1</v>
      </c>
      <c r="D11" s="50" t="s">
        <v>163</v>
      </c>
      <c r="H11" s="93" t="s">
        <v>421</v>
      </c>
      <c r="I11" s="93" t="s">
        <v>409</v>
      </c>
      <c r="J11" s="132">
        <v>0.7</v>
      </c>
    </row>
    <row r="12" spans="1:11" ht="15" thickBot="1" x14ac:dyDescent="0.45">
      <c r="A12" s="91" t="s">
        <v>82</v>
      </c>
      <c r="B12" s="50" t="s">
        <v>83</v>
      </c>
      <c r="C12" s="93" t="s">
        <v>1</v>
      </c>
      <c r="D12" s="50" t="s">
        <v>162</v>
      </c>
      <c r="H12" s="93" t="s">
        <v>422</v>
      </c>
      <c r="I12" s="93" t="s">
        <v>409</v>
      </c>
      <c r="J12" s="132">
        <v>0.7</v>
      </c>
    </row>
    <row r="13" spans="1:11" ht="15" thickBot="1" x14ac:dyDescent="0.45">
      <c r="A13" s="91">
        <v>245</v>
      </c>
      <c r="B13" s="50" t="s">
        <v>84</v>
      </c>
      <c r="C13" s="93" t="s">
        <v>1</v>
      </c>
      <c r="D13" s="50" t="s">
        <v>161</v>
      </c>
      <c r="H13" s="93" t="s">
        <v>423</v>
      </c>
      <c r="I13" s="93" t="s">
        <v>409</v>
      </c>
      <c r="J13" s="132">
        <v>4.5999999999999996</v>
      </c>
    </row>
    <row r="14" spans="1:11" ht="15" thickBot="1" x14ac:dyDescent="0.45">
      <c r="A14" s="91" t="s">
        <v>85</v>
      </c>
      <c r="B14" s="50" t="s">
        <v>86</v>
      </c>
      <c r="C14" s="93" t="s">
        <v>1</v>
      </c>
      <c r="D14" s="50" t="s">
        <v>160</v>
      </c>
      <c r="H14" s="93" t="s">
        <v>424</v>
      </c>
      <c r="I14" s="93" t="s">
        <v>409</v>
      </c>
      <c r="J14" s="132">
        <v>1.6</v>
      </c>
      <c r="K14" s="141">
        <f>+J14*3.066</f>
        <v>4.9055999999999997</v>
      </c>
    </row>
    <row r="15" spans="1:11" ht="15" thickBot="1" x14ac:dyDescent="0.45">
      <c r="A15" s="91">
        <v>350</v>
      </c>
      <c r="B15" s="50" t="s">
        <v>87</v>
      </c>
      <c r="C15" s="93" t="s">
        <v>1</v>
      </c>
      <c r="D15" s="50" t="s">
        <v>167</v>
      </c>
      <c r="H15" s="93" t="s">
        <v>425</v>
      </c>
      <c r="I15" s="93" t="s">
        <v>409</v>
      </c>
      <c r="J15" s="132">
        <v>54.4</v>
      </c>
    </row>
    <row r="16" spans="1:11" ht="15" thickBot="1" x14ac:dyDescent="0.45">
      <c r="A16" s="91" t="s">
        <v>88</v>
      </c>
      <c r="B16" s="50" t="s">
        <v>89</v>
      </c>
      <c r="C16" s="93" t="s">
        <v>1</v>
      </c>
      <c r="D16" s="50" t="s">
        <v>168</v>
      </c>
      <c r="H16" s="93" t="s">
        <v>426</v>
      </c>
      <c r="I16" s="93" t="s">
        <v>409</v>
      </c>
      <c r="J16" s="132">
        <v>0.13</v>
      </c>
    </row>
    <row r="17" spans="1:10" ht="15" thickBot="1" x14ac:dyDescent="0.45">
      <c r="A17" s="91" t="s">
        <v>90</v>
      </c>
      <c r="B17" s="50" t="s">
        <v>91</v>
      </c>
      <c r="C17" s="93" t="s">
        <v>1</v>
      </c>
      <c r="D17" s="50" t="s">
        <v>169</v>
      </c>
      <c r="H17" s="93" t="s">
        <v>430</v>
      </c>
      <c r="I17" s="93" t="s">
        <v>418</v>
      </c>
      <c r="J17" s="132">
        <v>7.4</v>
      </c>
    </row>
    <row r="18" spans="1:10" ht="15" thickBot="1" x14ac:dyDescent="0.45">
      <c r="A18" s="91" t="s">
        <v>92</v>
      </c>
      <c r="B18" s="50" t="s">
        <v>93</v>
      </c>
      <c r="C18" s="93" t="s">
        <v>1</v>
      </c>
      <c r="D18" s="50" t="s">
        <v>170</v>
      </c>
      <c r="H18" s="93" t="s">
        <v>384</v>
      </c>
      <c r="I18" s="93" t="s">
        <v>431</v>
      </c>
      <c r="J18" s="132">
        <v>4.1399999999999997</v>
      </c>
    </row>
    <row r="19" spans="1:10" ht="15" thickBot="1" x14ac:dyDescent="0.45">
      <c r="A19" s="91">
        <v>600</v>
      </c>
      <c r="B19" s="50" t="s">
        <v>94</v>
      </c>
      <c r="C19" s="93" t="s">
        <v>1</v>
      </c>
      <c r="D19" s="50" t="s">
        <v>171</v>
      </c>
      <c r="H19" s="93" t="s">
        <v>432</v>
      </c>
      <c r="I19" s="93" t="s">
        <v>24</v>
      </c>
      <c r="J19" s="132">
        <v>10.1</v>
      </c>
    </row>
    <row r="20" spans="1:10" ht="72.900000000000006" x14ac:dyDescent="0.4">
      <c r="A20" s="91">
        <v>2009</v>
      </c>
      <c r="B20" s="50" t="s">
        <v>95</v>
      </c>
      <c r="C20" s="94" t="s">
        <v>172</v>
      </c>
      <c r="D20" s="50" t="s">
        <v>173</v>
      </c>
    </row>
    <row r="21" spans="1:10" ht="72.900000000000006" x14ac:dyDescent="0.4">
      <c r="A21" s="92">
        <v>75</v>
      </c>
      <c r="B21" s="50" t="s">
        <v>240</v>
      </c>
      <c r="C21" s="94" t="s">
        <v>262</v>
      </c>
      <c r="D21" s="50" t="s">
        <v>261</v>
      </c>
    </row>
    <row r="22" spans="1:10" ht="72.900000000000006" x14ac:dyDescent="0.4">
      <c r="A22" s="91">
        <v>84</v>
      </c>
      <c r="B22" s="50" t="s">
        <v>96</v>
      </c>
      <c r="C22" s="94" t="s">
        <v>175</v>
      </c>
      <c r="D22" s="50" t="s">
        <v>174</v>
      </c>
    </row>
    <row r="23" spans="1:10" ht="29.15" x14ac:dyDescent="0.4">
      <c r="A23" s="91">
        <v>226</v>
      </c>
      <c r="B23" s="50" t="s">
        <v>97</v>
      </c>
      <c r="C23" s="94" t="s">
        <v>177</v>
      </c>
      <c r="D23" s="50" t="s">
        <v>176</v>
      </c>
    </row>
    <row r="24" spans="1:10" ht="58.3" x14ac:dyDescent="0.4">
      <c r="A24" s="91">
        <v>539</v>
      </c>
      <c r="B24" s="50" t="s">
        <v>98</v>
      </c>
      <c r="C24" s="94" t="s">
        <v>179</v>
      </c>
      <c r="D24" s="50" t="s">
        <v>178</v>
      </c>
    </row>
    <row r="25" spans="1:10" ht="14.6" x14ac:dyDescent="0.4">
      <c r="A25" s="91">
        <v>590</v>
      </c>
      <c r="B25" s="50" t="s">
        <v>99</v>
      </c>
      <c r="C25" s="94"/>
      <c r="D25" s="50" t="s">
        <v>180</v>
      </c>
    </row>
    <row r="26" spans="1:10" ht="116.6" x14ac:dyDescent="0.4">
      <c r="A26" s="91">
        <v>904</v>
      </c>
      <c r="B26" s="50" t="s">
        <v>211</v>
      </c>
      <c r="C26" s="94" t="s">
        <v>181</v>
      </c>
      <c r="D26" s="50" t="s">
        <v>182</v>
      </c>
    </row>
    <row r="27" spans="1:10" ht="116.6" x14ac:dyDescent="0.4">
      <c r="A27" s="91">
        <v>899</v>
      </c>
      <c r="B27" s="50" t="s">
        <v>212</v>
      </c>
      <c r="C27" s="94" t="s">
        <v>181</v>
      </c>
      <c r="D27" s="50" t="s">
        <v>183</v>
      </c>
    </row>
    <row r="28" spans="1:10" ht="72.900000000000006" x14ac:dyDescent="0.4">
      <c r="A28" s="91">
        <v>586</v>
      </c>
      <c r="B28" s="50" t="s">
        <v>100</v>
      </c>
      <c r="C28" s="94" t="s">
        <v>185</v>
      </c>
      <c r="D28" s="50" t="s">
        <v>184</v>
      </c>
    </row>
    <row r="29" spans="1:10" ht="87.45" x14ac:dyDescent="0.4">
      <c r="A29" s="91">
        <v>898</v>
      </c>
      <c r="B29" s="50" t="s">
        <v>213</v>
      </c>
      <c r="C29" s="94" t="s">
        <v>186</v>
      </c>
      <c r="D29" s="50" t="s">
        <v>187</v>
      </c>
    </row>
    <row r="30" spans="1:10" ht="145.75" x14ac:dyDescent="0.4">
      <c r="A30" s="91">
        <v>917</v>
      </c>
      <c r="B30" s="50" t="s">
        <v>214</v>
      </c>
      <c r="C30" s="94" t="s">
        <v>188</v>
      </c>
      <c r="D30" s="50" t="s">
        <v>189</v>
      </c>
    </row>
    <row r="31" spans="1:10" ht="58.3" x14ac:dyDescent="0.4">
      <c r="A31" s="91">
        <v>186</v>
      </c>
      <c r="B31" s="50" t="s">
        <v>101</v>
      </c>
      <c r="C31" s="94" t="s">
        <v>190</v>
      </c>
      <c r="D31" s="50" t="s">
        <v>191</v>
      </c>
    </row>
    <row r="32" spans="1:10" ht="72.900000000000006" x14ac:dyDescent="0.4">
      <c r="A32" s="91">
        <v>854</v>
      </c>
      <c r="B32" s="50" t="s">
        <v>215</v>
      </c>
      <c r="C32" s="94" t="s">
        <v>192</v>
      </c>
      <c r="D32" s="50" t="s">
        <v>193</v>
      </c>
    </row>
    <row r="33" spans="1:9" ht="102" x14ac:dyDescent="0.4">
      <c r="A33" s="91">
        <v>525</v>
      </c>
      <c r="B33" s="50" t="s">
        <v>216</v>
      </c>
      <c r="C33" s="94" t="s">
        <v>196</v>
      </c>
      <c r="D33" s="50" t="s">
        <v>195</v>
      </c>
    </row>
    <row r="34" spans="1:9" ht="72.900000000000006" x14ac:dyDescent="0.4">
      <c r="A34" s="91">
        <v>876</v>
      </c>
      <c r="B34" s="50" t="s">
        <v>217</v>
      </c>
      <c r="C34" s="94" t="s">
        <v>198</v>
      </c>
      <c r="D34" s="50" t="s">
        <v>197</v>
      </c>
    </row>
    <row r="35" spans="1:9" ht="72.900000000000006" x14ac:dyDescent="0.4">
      <c r="A35" s="91">
        <v>108</v>
      </c>
      <c r="B35" s="50" t="s">
        <v>218</v>
      </c>
      <c r="C35" s="94" t="s">
        <v>199</v>
      </c>
      <c r="D35" s="50" t="s">
        <v>194</v>
      </c>
    </row>
    <row r="36" spans="1:9" ht="72.900000000000006" x14ac:dyDescent="0.4">
      <c r="A36" s="91">
        <v>119</v>
      </c>
      <c r="B36" s="50" t="s">
        <v>102</v>
      </c>
      <c r="C36" s="94" t="s">
        <v>200</v>
      </c>
      <c r="D36" s="50" t="s">
        <v>201</v>
      </c>
    </row>
    <row r="37" spans="1:9" ht="131.15" x14ac:dyDescent="0.4">
      <c r="A37" s="91">
        <v>521</v>
      </c>
      <c r="B37" s="50" t="s">
        <v>103</v>
      </c>
      <c r="C37" s="94" t="s">
        <v>203</v>
      </c>
      <c r="D37" s="50" t="s">
        <v>202</v>
      </c>
    </row>
    <row r="38" spans="1:9" ht="131.15" x14ac:dyDescent="0.4">
      <c r="A38" s="91">
        <v>104</v>
      </c>
      <c r="B38" s="50" t="s">
        <v>104</v>
      </c>
      <c r="C38" s="94" t="s">
        <v>205</v>
      </c>
      <c r="D38" s="50" t="s">
        <v>204</v>
      </c>
    </row>
    <row r="39" spans="1:9" ht="43.75" x14ac:dyDescent="0.4">
      <c r="A39" s="91">
        <v>887</v>
      </c>
      <c r="B39" s="50" t="s">
        <v>219</v>
      </c>
      <c r="C39" s="94" t="s">
        <v>207</v>
      </c>
      <c r="D39" s="50" t="s">
        <v>206</v>
      </c>
    </row>
    <row r="40" spans="1:9" ht="14.6" x14ac:dyDescent="0.4">
      <c r="A40" s="91">
        <v>185</v>
      </c>
      <c r="B40" s="50" t="s">
        <v>105</v>
      </c>
      <c r="C40" s="38"/>
      <c r="D40" s="50" t="s">
        <v>208</v>
      </c>
    </row>
    <row r="41" spans="1:9" ht="218.6" x14ac:dyDescent="0.4">
      <c r="A41" s="91">
        <v>522</v>
      </c>
      <c r="B41" s="50" t="s">
        <v>106</v>
      </c>
      <c r="C41" s="94" t="s">
        <v>209</v>
      </c>
      <c r="D41" s="50" t="s">
        <v>210</v>
      </c>
    </row>
    <row r="42" spans="1:9" ht="58.3" x14ac:dyDescent="0.4">
      <c r="A42" s="91">
        <v>885</v>
      </c>
      <c r="B42" s="50" t="s">
        <v>220</v>
      </c>
      <c r="C42" s="94" t="s">
        <v>242</v>
      </c>
      <c r="D42" s="50" t="s">
        <v>241</v>
      </c>
    </row>
    <row r="43" spans="1:9" ht="29.15" x14ac:dyDescent="0.4">
      <c r="A43" s="91">
        <v>903</v>
      </c>
      <c r="B43" s="50" t="s">
        <v>221</v>
      </c>
      <c r="C43" s="94" t="s">
        <v>244</v>
      </c>
      <c r="D43" s="50" t="s">
        <v>243</v>
      </c>
    </row>
    <row r="44" spans="1:9" ht="58.3" x14ac:dyDescent="0.4">
      <c r="A44" s="91">
        <v>875</v>
      </c>
      <c r="B44" s="50" t="s">
        <v>222</v>
      </c>
      <c r="C44" s="94" t="s">
        <v>246</v>
      </c>
      <c r="D44" s="50" t="s">
        <v>245</v>
      </c>
    </row>
    <row r="45" spans="1:9" ht="160.30000000000001" x14ac:dyDescent="0.4">
      <c r="A45" s="91">
        <v>528</v>
      </c>
      <c r="B45" s="50" t="s">
        <v>107</v>
      </c>
      <c r="C45" s="94" t="s">
        <v>249</v>
      </c>
      <c r="D45" s="50" t="s">
        <v>250</v>
      </c>
    </row>
    <row r="46" spans="1:9" ht="43.75" x14ac:dyDescent="0.4">
      <c r="A46" s="91">
        <v>565</v>
      </c>
      <c r="B46" s="50" t="s">
        <v>223</v>
      </c>
      <c r="C46" s="94" t="s">
        <v>251</v>
      </c>
      <c r="D46" s="50" t="s">
        <v>252</v>
      </c>
    </row>
    <row r="47" spans="1:9" ht="160.30000000000001" x14ac:dyDescent="0.4">
      <c r="A47" s="98">
        <v>227</v>
      </c>
      <c r="B47" s="50" t="s">
        <v>224</v>
      </c>
      <c r="C47" s="94" t="s">
        <v>253</v>
      </c>
      <c r="D47" s="50" t="s">
        <v>254</v>
      </c>
      <c r="F47" s="95"/>
      <c r="G47" s="96"/>
      <c r="H47" s="97"/>
      <c r="I47" s="96"/>
    </row>
    <row r="48" spans="1:9" ht="72.900000000000006" x14ac:dyDescent="0.4">
      <c r="A48" s="91">
        <v>332</v>
      </c>
      <c r="B48" s="50" t="s">
        <v>108</v>
      </c>
      <c r="C48" s="94" t="s">
        <v>255</v>
      </c>
      <c r="D48" s="50" t="s">
        <v>256</v>
      </c>
    </row>
    <row r="49" spans="1:10" ht="87.45" x14ac:dyDescent="0.4">
      <c r="A49" s="91">
        <v>507</v>
      </c>
      <c r="B49" s="50" t="s">
        <v>109</v>
      </c>
      <c r="C49" s="94" t="s">
        <v>258</v>
      </c>
      <c r="D49" s="50" t="s">
        <v>257</v>
      </c>
    </row>
    <row r="50" spans="1:10" ht="29.15" x14ac:dyDescent="0.4">
      <c r="A50" s="91">
        <v>893</v>
      </c>
      <c r="B50" s="50" t="s">
        <v>225</v>
      </c>
      <c r="C50" s="94" t="s">
        <v>259</v>
      </c>
      <c r="D50" s="50" t="s">
        <v>260</v>
      </c>
    </row>
    <row r="51" spans="1:10" ht="14.6" x14ac:dyDescent="0.4">
      <c r="A51" s="91">
        <v>879</v>
      </c>
      <c r="B51" s="50" t="s">
        <v>226</v>
      </c>
      <c r="C51" s="94" t="s">
        <v>281</v>
      </c>
      <c r="D51" s="50" t="s">
        <v>263</v>
      </c>
    </row>
    <row r="52" spans="1:10" ht="43.75" x14ac:dyDescent="0.4">
      <c r="A52" s="91">
        <v>2025</v>
      </c>
      <c r="B52" s="50" t="s">
        <v>227</v>
      </c>
      <c r="C52" s="94" t="s">
        <v>282</v>
      </c>
      <c r="D52" s="50" t="s">
        <v>264</v>
      </c>
    </row>
    <row r="53" spans="1:10" ht="29.15" x14ac:dyDescent="0.4">
      <c r="A53" s="91">
        <v>2024</v>
      </c>
      <c r="B53" s="50" t="s">
        <v>110</v>
      </c>
      <c r="C53" s="94" t="s">
        <v>283</v>
      </c>
      <c r="D53" s="50" t="s">
        <v>265</v>
      </c>
    </row>
    <row r="54" spans="1:10" ht="43.75" x14ac:dyDescent="0.4">
      <c r="A54" s="91">
        <v>409</v>
      </c>
      <c r="B54" s="50" t="s">
        <v>228</v>
      </c>
      <c r="C54" s="94" t="s">
        <v>284</v>
      </c>
      <c r="D54" s="50" t="s">
        <v>266</v>
      </c>
    </row>
    <row r="55" spans="1:10" ht="29.15" x14ac:dyDescent="0.4">
      <c r="A55" s="91">
        <v>333</v>
      </c>
      <c r="B55" s="50" t="s">
        <v>229</v>
      </c>
      <c r="C55" s="94" t="s">
        <v>285</v>
      </c>
      <c r="D55" s="50" t="s">
        <v>267</v>
      </c>
    </row>
    <row r="56" spans="1:10" ht="43.75" x14ac:dyDescent="0.4">
      <c r="A56" s="91">
        <v>882</v>
      </c>
      <c r="B56" s="50" t="s">
        <v>230</v>
      </c>
      <c r="C56" s="94" t="s">
        <v>286</v>
      </c>
      <c r="D56" s="50" t="s">
        <v>268</v>
      </c>
    </row>
    <row r="57" spans="1:10" ht="58.3" x14ac:dyDescent="0.4">
      <c r="A57" s="91">
        <v>880</v>
      </c>
      <c r="B57" s="50" t="s">
        <v>231</v>
      </c>
      <c r="C57" s="94" t="s">
        <v>287</v>
      </c>
      <c r="D57" s="50" t="s">
        <v>269</v>
      </c>
    </row>
    <row r="58" spans="1:10" ht="43.75" x14ac:dyDescent="0.4">
      <c r="A58" s="91">
        <v>2014</v>
      </c>
      <c r="B58" s="50" t="s">
        <v>111</v>
      </c>
      <c r="C58" s="94" t="s">
        <v>288</v>
      </c>
      <c r="D58" s="50" t="s">
        <v>270</v>
      </c>
    </row>
    <row r="59" spans="1:10" ht="29.15" x14ac:dyDescent="0.4">
      <c r="A59" s="91">
        <v>878</v>
      </c>
      <c r="B59" s="50" t="s">
        <v>232</v>
      </c>
      <c r="C59" s="94" t="s">
        <v>289</v>
      </c>
      <c r="D59" s="50" t="s">
        <v>271</v>
      </c>
    </row>
    <row r="60" spans="1:10" ht="29.15" x14ac:dyDescent="0.4">
      <c r="A60" s="91">
        <v>873</v>
      </c>
      <c r="B60" s="50" t="s">
        <v>233</v>
      </c>
      <c r="C60" s="94" t="s">
        <v>290</v>
      </c>
      <c r="D60" s="50" t="s">
        <v>272</v>
      </c>
      <c r="I60" s="95"/>
      <c r="J60" s="96"/>
    </row>
    <row r="61" spans="1:10" ht="72.900000000000006" x14ac:dyDescent="0.4">
      <c r="A61" s="91">
        <v>874</v>
      </c>
      <c r="B61" s="50" t="s">
        <v>234</v>
      </c>
      <c r="C61" s="94" t="s">
        <v>291</v>
      </c>
      <c r="D61" s="50" t="s">
        <v>273</v>
      </c>
      <c r="I61" s="95"/>
      <c r="J61" s="96"/>
    </row>
    <row r="62" spans="1:10" ht="29.15" x14ac:dyDescent="0.4">
      <c r="A62" s="91">
        <v>877</v>
      </c>
      <c r="B62" s="50" t="s">
        <v>235</v>
      </c>
      <c r="C62" s="94" t="s">
        <v>292</v>
      </c>
      <c r="D62" s="50" t="s">
        <v>280</v>
      </c>
    </row>
    <row r="63" spans="1:10" ht="29.15" x14ac:dyDescent="0.4">
      <c r="A63" s="91">
        <v>896</v>
      </c>
      <c r="B63" s="50" t="s">
        <v>236</v>
      </c>
      <c r="C63" s="94" t="s">
        <v>293</v>
      </c>
      <c r="D63" s="50" t="s">
        <v>278</v>
      </c>
    </row>
    <row r="64" spans="1:10" ht="43.75" x14ac:dyDescent="0.4">
      <c r="A64" s="91">
        <v>902</v>
      </c>
      <c r="B64" s="50" t="s">
        <v>237</v>
      </c>
      <c r="C64" s="94" t="s">
        <v>294</v>
      </c>
      <c r="D64" s="50" t="s">
        <v>252</v>
      </c>
    </row>
    <row r="65" spans="1:4" ht="43.75" x14ac:dyDescent="0.4">
      <c r="A65" s="91">
        <v>806</v>
      </c>
      <c r="B65" s="50" t="s">
        <v>238</v>
      </c>
      <c r="C65" s="94" t="s">
        <v>295</v>
      </c>
      <c r="D65" s="50" t="s">
        <v>279</v>
      </c>
    </row>
    <row r="66" spans="1:4" ht="43.75" x14ac:dyDescent="0.4">
      <c r="A66" s="98" t="s">
        <v>372</v>
      </c>
      <c r="B66" s="50" t="s">
        <v>239</v>
      </c>
      <c r="C66" s="94" t="s">
        <v>297</v>
      </c>
      <c r="D66" s="50" t="s">
        <v>296</v>
      </c>
    </row>
    <row r="67" spans="1:4" ht="43.75" x14ac:dyDescent="0.4">
      <c r="A67" s="91">
        <v>183</v>
      </c>
      <c r="B67" s="50" t="s">
        <v>112</v>
      </c>
      <c r="C67" s="94" t="s">
        <v>298</v>
      </c>
      <c r="D67" s="50" t="s">
        <v>277</v>
      </c>
    </row>
    <row r="68" spans="1:4" ht="58.3" x14ac:dyDescent="0.4">
      <c r="A68" s="91">
        <v>2000</v>
      </c>
      <c r="B68" s="50" t="s">
        <v>113</v>
      </c>
      <c r="C68" s="94" t="s">
        <v>300</v>
      </c>
      <c r="D68" s="50" t="s">
        <v>299</v>
      </c>
    </row>
    <row r="69" spans="1:4" ht="58.3" x14ac:dyDescent="0.4">
      <c r="A69" s="91">
        <v>576</v>
      </c>
      <c r="B69" s="50" t="s">
        <v>114</v>
      </c>
      <c r="C69" s="94" t="s">
        <v>301</v>
      </c>
      <c r="D69" s="50" t="s">
        <v>276</v>
      </c>
    </row>
    <row r="70" spans="1:4" ht="58.3" x14ac:dyDescent="0.4">
      <c r="A70" s="91">
        <v>320</v>
      </c>
      <c r="B70" s="50" t="s">
        <v>115</v>
      </c>
      <c r="C70" s="94" t="s">
        <v>303</v>
      </c>
      <c r="D70" s="50" t="s">
        <v>302</v>
      </c>
    </row>
    <row r="71" spans="1:4" ht="43.75" x14ac:dyDescent="0.4">
      <c r="A71" s="91">
        <v>2004</v>
      </c>
      <c r="B71" s="50" t="s">
        <v>116</v>
      </c>
      <c r="C71" s="94" t="s">
        <v>305</v>
      </c>
      <c r="D71" s="50" t="s">
        <v>304</v>
      </c>
    </row>
    <row r="72" spans="1:4" ht="43.75" x14ac:dyDescent="0.4">
      <c r="A72" s="91">
        <v>72</v>
      </c>
      <c r="B72" s="50" t="s">
        <v>117</v>
      </c>
      <c r="C72" s="94" t="s">
        <v>307</v>
      </c>
      <c r="D72" s="50" t="s">
        <v>306</v>
      </c>
    </row>
    <row r="73" spans="1:4" ht="43.75" x14ac:dyDescent="0.4">
      <c r="A73" s="91">
        <v>49</v>
      </c>
      <c r="B73" s="50" t="s">
        <v>118</v>
      </c>
      <c r="C73" s="94" t="s">
        <v>309</v>
      </c>
      <c r="D73" s="50" t="s">
        <v>308</v>
      </c>
    </row>
    <row r="74" spans="1:4" ht="43.75" x14ac:dyDescent="0.4">
      <c r="A74" s="91">
        <v>287</v>
      </c>
      <c r="B74" s="50" t="s">
        <v>119</v>
      </c>
      <c r="C74" s="94" t="s">
        <v>311</v>
      </c>
      <c r="D74" s="50" t="s">
        <v>310</v>
      </c>
    </row>
    <row r="75" spans="1:4" ht="29.15" x14ac:dyDescent="0.4">
      <c r="A75" s="91">
        <v>286</v>
      </c>
      <c r="B75" s="50" t="s">
        <v>120</v>
      </c>
      <c r="C75" s="94" t="s">
        <v>313</v>
      </c>
      <c r="D75" s="50" t="s">
        <v>312</v>
      </c>
    </row>
    <row r="76" spans="1:4" ht="43.75" x14ac:dyDescent="0.4">
      <c r="A76" s="91">
        <v>219</v>
      </c>
      <c r="B76" s="50" t="s">
        <v>121</v>
      </c>
      <c r="C76" s="94" t="s">
        <v>315</v>
      </c>
      <c r="D76" s="50" t="s">
        <v>314</v>
      </c>
    </row>
    <row r="77" spans="1:4" ht="29.15" x14ac:dyDescent="0.4">
      <c r="A77" s="91">
        <v>828</v>
      </c>
      <c r="B77" s="50" t="s">
        <v>122</v>
      </c>
      <c r="C77" s="94" t="s">
        <v>317</v>
      </c>
      <c r="D77" s="50" t="s">
        <v>316</v>
      </c>
    </row>
    <row r="78" spans="1:4" ht="29.15" x14ac:dyDescent="0.4">
      <c r="A78" s="91">
        <v>811</v>
      </c>
      <c r="B78" s="50" t="s">
        <v>123</v>
      </c>
      <c r="C78" s="94" t="s">
        <v>319</v>
      </c>
      <c r="D78" s="50" t="s">
        <v>318</v>
      </c>
    </row>
    <row r="79" spans="1:4" ht="29.15" x14ac:dyDescent="0.4">
      <c r="A79" s="91">
        <v>130</v>
      </c>
      <c r="B79" s="50" t="s">
        <v>124</v>
      </c>
      <c r="C79" s="94" t="s">
        <v>321</v>
      </c>
      <c r="D79" s="50" t="s">
        <v>320</v>
      </c>
    </row>
    <row r="80" spans="1:4" ht="29.15" x14ac:dyDescent="0.4">
      <c r="A80" s="91">
        <v>842</v>
      </c>
      <c r="B80" s="50" t="s">
        <v>125</v>
      </c>
      <c r="C80" s="94" t="s">
        <v>323</v>
      </c>
      <c r="D80" s="50" t="s">
        <v>322</v>
      </c>
    </row>
    <row r="81" spans="1:4" ht="14.6" x14ac:dyDescent="0.4">
      <c r="A81" s="91">
        <v>835</v>
      </c>
      <c r="B81" s="50" t="s">
        <v>126</v>
      </c>
      <c r="C81" s="94" t="s">
        <v>324</v>
      </c>
      <c r="D81" s="50" t="s">
        <v>325</v>
      </c>
    </row>
    <row r="82" spans="1:4" ht="14.6" x14ac:dyDescent="0.4">
      <c r="A82" s="91">
        <v>836</v>
      </c>
      <c r="B82" s="50" t="s">
        <v>127</v>
      </c>
      <c r="C82" s="94" t="s">
        <v>326</v>
      </c>
      <c r="D82" s="50" t="s">
        <v>327</v>
      </c>
    </row>
    <row r="83" spans="1:4" ht="87.45" x14ac:dyDescent="0.4">
      <c r="A83" s="91">
        <v>803</v>
      </c>
      <c r="B83" s="50" t="s">
        <v>128</v>
      </c>
      <c r="C83" s="94" t="s">
        <v>329</v>
      </c>
      <c r="D83" s="50" t="s">
        <v>328</v>
      </c>
    </row>
    <row r="84" spans="1:4" ht="58.3" x14ac:dyDescent="0.4">
      <c r="A84" s="91">
        <v>804</v>
      </c>
      <c r="B84" s="50" t="s">
        <v>129</v>
      </c>
      <c r="C84" s="94" t="s">
        <v>331</v>
      </c>
      <c r="D84" s="50" t="s">
        <v>330</v>
      </c>
    </row>
    <row r="85" spans="1:4" ht="58.3" x14ac:dyDescent="0.4">
      <c r="A85" s="91">
        <v>2007</v>
      </c>
      <c r="B85" s="50" t="s">
        <v>130</v>
      </c>
      <c r="C85" s="94" t="s">
        <v>333</v>
      </c>
      <c r="D85" s="50" t="s">
        <v>332</v>
      </c>
    </row>
    <row r="86" spans="1:4" ht="43.75" x14ac:dyDescent="0.4">
      <c r="A86" s="91">
        <v>340</v>
      </c>
      <c r="B86" s="50" t="s">
        <v>131</v>
      </c>
      <c r="C86" s="94" t="s">
        <v>335</v>
      </c>
      <c r="D86" s="50" t="s">
        <v>334</v>
      </c>
    </row>
    <row r="87" spans="1:4" ht="29.15" x14ac:dyDescent="0.4">
      <c r="A87" s="91">
        <v>843</v>
      </c>
      <c r="B87" s="50" t="s">
        <v>132</v>
      </c>
      <c r="C87" s="94" t="s">
        <v>337</v>
      </c>
      <c r="D87" s="50" t="s">
        <v>336</v>
      </c>
    </row>
    <row r="88" spans="1:4" ht="43.75" x14ac:dyDescent="0.4">
      <c r="A88" s="91">
        <v>844</v>
      </c>
      <c r="B88" s="50" t="s">
        <v>133</v>
      </c>
      <c r="C88" s="94" t="s">
        <v>339</v>
      </c>
      <c r="D88" s="50" t="s">
        <v>338</v>
      </c>
    </row>
    <row r="89" spans="1:4" ht="29.15" x14ac:dyDescent="0.4">
      <c r="A89" s="91">
        <v>824</v>
      </c>
      <c r="B89" s="50" t="s">
        <v>134</v>
      </c>
      <c r="C89" s="94" t="s">
        <v>341</v>
      </c>
      <c r="D89" s="50" t="s">
        <v>340</v>
      </c>
    </row>
    <row r="90" spans="1:4" ht="43.75" x14ac:dyDescent="0.4">
      <c r="A90" s="91">
        <v>2005</v>
      </c>
      <c r="B90" s="50" t="s">
        <v>135</v>
      </c>
      <c r="C90" s="94" t="s">
        <v>343</v>
      </c>
      <c r="D90" s="50" t="s">
        <v>342</v>
      </c>
    </row>
    <row r="91" spans="1:4" ht="72.900000000000006" x14ac:dyDescent="0.4">
      <c r="A91" s="91">
        <v>91</v>
      </c>
      <c r="B91" s="50" t="s">
        <v>136</v>
      </c>
      <c r="C91" s="94" t="s">
        <v>345</v>
      </c>
      <c r="D91" s="50" t="s">
        <v>344</v>
      </c>
    </row>
    <row r="92" spans="1:4" ht="58.3" x14ac:dyDescent="0.4">
      <c r="A92" s="91" t="s">
        <v>137</v>
      </c>
      <c r="B92" s="50" t="s">
        <v>138</v>
      </c>
      <c r="C92" s="94" t="s">
        <v>347</v>
      </c>
      <c r="D92" s="50" t="s">
        <v>346</v>
      </c>
    </row>
    <row r="93" spans="1:4" ht="58.3" x14ac:dyDescent="0.4">
      <c r="A93" s="91">
        <v>807</v>
      </c>
      <c r="B93" s="50" t="s">
        <v>139</v>
      </c>
      <c r="C93" s="94" t="s">
        <v>349</v>
      </c>
      <c r="D93" s="50" t="s">
        <v>348</v>
      </c>
    </row>
    <row r="94" spans="1:4" ht="87.45" x14ac:dyDescent="0.4">
      <c r="A94" s="91">
        <v>2019</v>
      </c>
      <c r="B94" s="50" t="s">
        <v>140</v>
      </c>
      <c r="C94" s="94" t="s">
        <v>351</v>
      </c>
      <c r="D94" s="50" t="s">
        <v>350</v>
      </c>
    </row>
    <row r="95" spans="1:4" ht="160.30000000000001" x14ac:dyDescent="0.4">
      <c r="A95" s="91">
        <v>2020</v>
      </c>
      <c r="B95" s="50" t="s">
        <v>141</v>
      </c>
      <c r="C95" s="94" t="s">
        <v>353</v>
      </c>
      <c r="D95" s="50" t="s">
        <v>352</v>
      </c>
    </row>
    <row r="96" spans="1:4" ht="87.45" x14ac:dyDescent="0.4">
      <c r="A96" s="91">
        <v>2035</v>
      </c>
      <c r="B96" s="50" t="s">
        <v>142</v>
      </c>
      <c r="C96" s="94" t="s">
        <v>355</v>
      </c>
      <c r="D96" s="50" t="s">
        <v>354</v>
      </c>
    </row>
    <row r="97" spans="1:4" ht="116.6" x14ac:dyDescent="0.4">
      <c r="A97" s="91">
        <v>2036</v>
      </c>
      <c r="B97" s="50" t="s">
        <v>143</v>
      </c>
      <c r="C97" s="94" t="s">
        <v>357</v>
      </c>
      <c r="D97" s="50" t="s">
        <v>356</v>
      </c>
    </row>
    <row r="98" spans="1:4" ht="87.45" x14ac:dyDescent="0.4">
      <c r="A98" s="91">
        <v>2037</v>
      </c>
      <c r="B98" s="50" t="s">
        <v>144</v>
      </c>
      <c r="C98" s="94" t="s">
        <v>359</v>
      </c>
      <c r="D98" s="50" t="s">
        <v>358</v>
      </c>
    </row>
    <row r="99" spans="1:4" ht="43.75" x14ac:dyDescent="0.4">
      <c r="A99" s="91">
        <v>731</v>
      </c>
      <c r="B99" s="50" t="s">
        <v>145</v>
      </c>
      <c r="C99" s="94" t="s">
        <v>361</v>
      </c>
      <c r="D99" s="50" t="s">
        <v>360</v>
      </c>
    </row>
    <row r="100" spans="1:4" ht="43.75" x14ac:dyDescent="0.4">
      <c r="A100" s="91">
        <v>732</v>
      </c>
      <c r="B100" s="50" t="s">
        <v>146</v>
      </c>
      <c r="C100" s="94" t="s">
        <v>363</v>
      </c>
      <c r="D100" s="50" t="s">
        <v>362</v>
      </c>
    </row>
    <row r="101" spans="1:4" ht="43.75" x14ac:dyDescent="0.4">
      <c r="A101" s="91">
        <v>2033</v>
      </c>
      <c r="B101" s="50" t="s">
        <v>147</v>
      </c>
      <c r="C101" s="94" t="s">
        <v>365</v>
      </c>
      <c r="D101" s="50" t="s">
        <v>364</v>
      </c>
    </row>
    <row r="102" spans="1:4" ht="29.15" x14ac:dyDescent="0.4">
      <c r="A102" s="91">
        <v>2034</v>
      </c>
      <c r="B102" s="50" t="s">
        <v>148</v>
      </c>
      <c r="C102" s="94" t="s">
        <v>367</v>
      </c>
      <c r="D102" s="50" t="s">
        <v>366</v>
      </c>
    </row>
    <row r="103" spans="1:4" ht="58.3" x14ac:dyDescent="0.4">
      <c r="A103" s="91" t="s">
        <v>149</v>
      </c>
      <c r="B103" s="50" t="s">
        <v>150</v>
      </c>
      <c r="C103" s="94" t="s">
        <v>369</v>
      </c>
      <c r="D103" s="50" t="s">
        <v>368</v>
      </c>
    </row>
    <row r="104" spans="1:4" ht="87.45" x14ac:dyDescent="0.4">
      <c r="A104" s="91">
        <v>574</v>
      </c>
      <c r="B104" s="50" t="s">
        <v>151</v>
      </c>
      <c r="C104" s="94" t="s">
        <v>371</v>
      </c>
      <c r="D104" s="50" t="s">
        <v>370</v>
      </c>
    </row>
  </sheetData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דיווח מדדי שדה ומעבדה למאגר</vt:lpstr>
      <vt:lpstr>טבלת עזר</vt:lpstr>
    </vt:vector>
  </TitlesOfParts>
  <Company>Israel Water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Katz Haim</dc:creator>
  <cp:lastModifiedBy>אסף אשל</cp:lastModifiedBy>
  <dcterms:created xsi:type="dcterms:W3CDTF">2019-07-15T10:12:54Z</dcterms:created>
  <dcterms:modified xsi:type="dcterms:W3CDTF">2024-07-16T14:34:31Z</dcterms:modified>
</cp:coreProperties>
</file>